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GH_Personel\20_Price_Index\"/>
    </mc:Choice>
  </mc:AlternateContent>
  <bookViews>
    <workbookView xWindow="0" yWindow="0" windowWidth="20500" windowHeight="7630"/>
  </bookViews>
  <sheets>
    <sheet name="SAFiyat_Endeks_YTD2019-07_Rev00" sheetId="1" r:id="rId1"/>
  </sheets>
  <definedNames>
    <definedName name="_xlnm._FilterDatabase" localSheetId="0" hidden="1">'SAFiyat_Endeks_YTD2019-07_Rev00'!$A$1:$H$80</definedName>
    <definedName name="_xlnm.Print_Area" localSheetId="0">'SAFiyat_Endeks_YTD2019-07_Rev00'!$A$1:$S$86</definedName>
  </definedNames>
  <calcPr calcId="162913"/>
</workbook>
</file>

<file path=xl/calcChain.xml><?xml version="1.0" encoding="utf-8"?>
<calcChain xmlns="http://schemas.openxmlformats.org/spreadsheetml/2006/main">
  <c r="AE87" i="1" l="1"/>
  <c r="AE88" i="1"/>
  <c r="X97" i="1"/>
  <c r="AB96" i="1"/>
  <c r="AE96" i="1" s="1"/>
  <c r="AA96" i="1"/>
  <c r="AC96" i="1" s="1"/>
  <c r="Z96" i="1"/>
  <c r="Y96" i="1"/>
  <c r="X96" i="1"/>
  <c r="W96" i="1"/>
  <c r="V96" i="1"/>
  <c r="U96" i="1"/>
  <c r="AD95" i="1"/>
  <c r="AB95" i="1"/>
  <c r="AC95" i="1" s="1"/>
  <c r="AA95" i="1"/>
  <c r="Z95" i="1"/>
  <c r="Y95" i="1"/>
  <c r="X95" i="1"/>
  <c r="W95" i="1"/>
  <c r="V95" i="1"/>
  <c r="U95" i="1"/>
  <c r="AE94" i="1"/>
  <c r="AB94" i="1"/>
  <c r="AD94" i="1" s="1"/>
  <c r="AA94" i="1"/>
  <c r="Z94" i="1"/>
  <c r="Y94" i="1"/>
  <c r="X94" i="1"/>
  <c r="W94" i="1"/>
  <c r="V94" i="1"/>
  <c r="U94" i="1"/>
  <c r="AB93" i="1"/>
  <c r="AD93" i="1" s="1"/>
  <c r="AA93" i="1"/>
  <c r="Z93" i="1"/>
  <c r="Z97" i="1" s="1"/>
  <c r="Y93" i="1"/>
  <c r="X93" i="1"/>
  <c r="W93" i="1"/>
  <c r="V93" i="1"/>
  <c r="V97" i="1" s="1"/>
  <c r="U93" i="1"/>
  <c r="AE92" i="1"/>
  <c r="AC92" i="1"/>
  <c r="AB92" i="1"/>
  <c r="AD92" i="1" s="1"/>
  <c r="AA92" i="1"/>
  <c r="AA97" i="1" s="1"/>
  <c r="Z92" i="1"/>
  <c r="Y92" i="1"/>
  <c r="Y97" i="1" s="1"/>
  <c r="X92" i="1"/>
  <c r="W92" i="1"/>
  <c r="W97" i="1" s="1"/>
  <c r="V92" i="1"/>
  <c r="U92" i="1"/>
  <c r="U97" i="1" s="1"/>
  <c r="AB91" i="1"/>
  <c r="AA91" i="1"/>
  <c r="Z91" i="1"/>
  <c r="Y91" i="1"/>
  <c r="X91" i="1"/>
  <c r="W91" i="1"/>
  <c r="V91" i="1"/>
  <c r="U91" i="1"/>
  <c r="AD88" i="1"/>
  <c r="AC88" i="1"/>
  <c r="AD87" i="1"/>
  <c r="AC87" i="1"/>
  <c r="AE86" i="1"/>
  <c r="AD86" i="1"/>
  <c r="AC86" i="1"/>
  <c r="AE85" i="1"/>
  <c r="AD85" i="1"/>
  <c r="AC85" i="1"/>
  <c r="AE84" i="1"/>
  <c r="AD84" i="1"/>
  <c r="AC84" i="1"/>
  <c r="AE83" i="1"/>
  <c r="AD83" i="1"/>
  <c r="AC83" i="1"/>
  <c r="AE82" i="1"/>
  <c r="AD82" i="1"/>
  <c r="AC82" i="1"/>
  <c r="AE81" i="1"/>
  <c r="AD81" i="1"/>
  <c r="AC81" i="1"/>
  <c r="AE80" i="1"/>
  <c r="AD80" i="1"/>
  <c r="AC80" i="1"/>
  <c r="AE79" i="1"/>
  <c r="AD79" i="1"/>
  <c r="AC79" i="1"/>
  <c r="AE78" i="1"/>
  <c r="AD78" i="1"/>
  <c r="AC78" i="1"/>
  <c r="AE77" i="1"/>
  <c r="AD77" i="1"/>
  <c r="AC77" i="1"/>
  <c r="AE76" i="1"/>
  <c r="AD76" i="1"/>
  <c r="AC76" i="1"/>
  <c r="AE75" i="1"/>
  <c r="AD75" i="1"/>
  <c r="AC75" i="1"/>
  <c r="AE74" i="1"/>
  <c r="AD74" i="1"/>
  <c r="AC74" i="1"/>
  <c r="AE73" i="1"/>
  <c r="AD73" i="1"/>
  <c r="AC73" i="1"/>
  <c r="AE72" i="1"/>
  <c r="AD72" i="1"/>
  <c r="AC72" i="1"/>
  <c r="AE71" i="1"/>
  <c r="AD71" i="1"/>
  <c r="AC71" i="1"/>
  <c r="AE70" i="1"/>
  <c r="AD70" i="1"/>
  <c r="AC70" i="1"/>
  <c r="AE69" i="1"/>
  <c r="AD69" i="1"/>
  <c r="AC69" i="1"/>
  <c r="AE68" i="1"/>
  <c r="AD68" i="1"/>
  <c r="AC68" i="1"/>
  <c r="AE67" i="1"/>
  <c r="AD67" i="1"/>
  <c r="AC67" i="1"/>
  <c r="AE66" i="1"/>
  <c r="AD66" i="1"/>
  <c r="AC66" i="1"/>
  <c r="AE65" i="1"/>
  <c r="AD65" i="1"/>
  <c r="AC65" i="1"/>
  <c r="AE64" i="1"/>
  <c r="AD64" i="1"/>
  <c r="AC64" i="1"/>
  <c r="AE63" i="1"/>
  <c r="AD63" i="1"/>
  <c r="AC63" i="1"/>
  <c r="AE62" i="1"/>
  <c r="AD62" i="1"/>
  <c r="AC62" i="1"/>
  <c r="AE61" i="1"/>
  <c r="AD61" i="1"/>
  <c r="AC61" i="1"/>
  <c r="AE60" i="1"/>
  <c r="AD60" i="1"/>
  <c r="AC60" i="1"/>
  <c r="AE59" i="1"/>
  <c r="AD59" i="1"/>
  <c r="AC59" i="1"/>
  <c r="AE58" i="1"/>
  <c r="AD58" i="1"/>
  <c r="AC58" i="1"/>
  <c r="AE57" i="1"/>
  <c r="AD57" i="1"/>
  <c r="AC57" i="1"/>
  <c r="AE56" i="1"/>
  <c r="AD56" i="1"/>
  <c r="AC56" i="1"/>
  <c r="AE55" i="1"/>
  <c r="AD55" i="1"/>
  <c r="AC55" i="1"/>
  <c r="AE54" i="1"/>
  <c r="AD54" i="1"/>
  <c r="AC54" i="1"/>
  <c r="AE53" i="1"/>
  <c r="AD53" i="1"/>
  <c r="AC53" i="1"/>
  <c r="AE52" i="1"/>
  <c r="AD52" i="1"/>
  <c r="AC52" i="1"/>
  <c r="AE51" i="1"/>
  <c r="AD51" i="1"/>
  <c r="AC51" i="1"/>
  <c r="AE50" i="1"/>
  <c r="AD50" i="1"/>
  <c r="AC50" i="1"/>
  <c r="AE49" i="1"/>
  <c r="AD49" i="1"/>
  <c r="AC49" i="1"/>
  <c r="AE48" i="1"/>
  <c r="AD48" i="1"/>
  <c r="AC48" i="1"/>
  <c r="AE47" i="1"/>
  <c r="AD47" i="1"/>
  <c r="AC47" i="1"/>
  <c r="AE46" i="1"/>
  <c r="AD46" i="1"/>
  <c r="AC46" i="1"/>
  <c r="AE45" i="1"/>
  <c r="AD45" i="1"/>
  <c r="AC45" i="1"/>
  <c r="AE44" i="1"/>
  <c r="AD44" i="1"/>
  <c r="AC44" i="1"/>
  <c r="AE43" i="1"/>
  <c r="AD43" i="1"/>
  <c r="AC43" i="1"/>
  <c r="AE42" i="1"/>
  <c r="AD42" i="1"/>
  <c r="AC42" i="1"/>
  <c r="AE41" i="1"/>
  <c r="AD41" i="1"/>
  <c r="AC41" i="1"/>
  <c r="AE40" i="1"/>
  <c r="AD40" i="1"/>
  <c r="AC40" i="1"/>
  <c r="AE39" i="1"/>
  <c r="AD39" i="1"/>
  <c r="AC39" i="1"/>
  <c r="AE38" i="1"/>
  <c r="AD38" i="1"/>
  <c r="AC38" i="1"/>
  <c r="AE37" i="1"/>
  <c r="AD37" i="1"/>
  <c r="AC37" i="1"/>
  <c r="AE36" i="1"/>
  <c r="AD36" i="1"/>
  <c r="AC36" i="1"/>
  <c r="AE35" i="1"/>
  <c r="AD35" i="1"/>
  <c r="AC35" i="1"/>
  <c r="AE34" i="1"/>
  <c r="AD34" i="1"/>
  <c r="AC34" i="1"/>
  <c r="AE33" i="1"/>
  <c r="AD33" i="1"/>
  <c r="AC33" i="1"/>
  <c r="AE32" i="1"/>
  <c r="AD32" i="1"/>
  <c r="AC32" i="1"/>
  <c r="AE31" i="1"/>
  <c r="AD31" i="1"/>
  <c r="AC31" i="1"/>
  <c r="AE30" i="1"/>
  <c r="AD30" i="1"/>
  <c r="AC30" i="1"/>
  <c r="AE29" i="1"/>
  <c r="AD29" i="1"/>
  <c r="AC29" i="1"/>
  <c r="AE28" i="1"/>
  <c r="AD28" i="1"/>
  <c r="AC28" i="1"/>
  <c r="AE27" i="1"/>
  <c r="AD27" i="1"/>
  <c r="AC27" i="1"/>
  <c r="AE26" i="1"/>
  <c r="AD26" i="1"/>
  <c r="AC26" i="1"/>
  <c r="AE25" i="1"/>
  <c r="AD25" i="1"/>
  <c r="AC25" i="1"/>
  <c r="AE24" i="1"/>
  <c r="AD24" i="1"/>
  <c r="AC24" i="1"/>
  <c r="AE23" i="1"/>
  <c r="AD23" i="1"/>
  <c r="AC23" i="1"/>
  <c r="AE22" i="1"/>
  <c r="AD22" i="1"/>
  <c r="AC22" i="1"/>
  <c r="AE21" i="1"/>
  <c r="AD21" i="1"/>
  <c r="AC21" i="1"/>
  <c r="AE20" i="1"/>
  <c r="AD20" i="1"/>
  <c r="AC20" i="1"/>
  <c r="AE19" i="1"/>
  <c r="AD19" i="1"/>
  <c r="AC19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E6" i="1"/>
  <c r="AD6" i="1"/>
  <c r="AC6" i="1"/>
  <c r="AE5" i="1"/>
  <c r="AD5" i="1"/>
  <c r="AC5" i="1"/>
  <c r="AE4" i="1"/>
  <c r="AD4" i="1"/>
  <c r="AC4" i="1"/>
  <c r="AE3" i="1"/>
  <c r="AD3" i="1"/>
  <c r="AC3" i="1"/>
  <c r="AE2" i="1"/>
  <c r="AD2" i="1"/>
  <c r="AC2" i="1"/>
  <c r="AC93" i="1" l="1"/>
  <c r="AE95" i="1"/>
  <c r="AE93" i="1"/>
  <c r="AD96" i="1"/>
  <c r="AC94" i="1"/>
  <c r="AB97" i="1"/>
  <c r="AE97" i="1" l="1"/>
  <c r="AD97" i="1"/>
  <c r="AC97" i="1"/>
  <c r="T97" i="1" l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T96" i="1" l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G94" i="1"/>
  <c r="F94" i="1"/>
  <c r="E94" i="1"/>
  <c r="D94" i="1"/>
  <c r="H94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T91" i="1" l="1"/>
  <c r="T93" i="1"/>
  <c r="T94" i="1"/>
  <c r="T95" i="1"/>
  <c r="S91" i="1" l="1"/>
  <c r="S93" i="1"/>
  <c r="S94" i="1"/>
  <c r="S95" i="1"/>
  <c r="R91" i="1" l="1"/>
  <c r="R93" i="1"/>
  <c r="R94" i="1"/>
  <c r="R95" i="1"/>
  <c r="Q95" i="1" l="1"/>
  <c r="Q94" i="1"/>
  <c r="Q93" i="1"/>
  <c r="Q91" i="1"/>
  <c r="P91" i="1" l="1"/>
  <c r="P93" i="1"/>
  <c r="P94" i="1"/>
  <c r="P95" i="1"/>
  <c r="O91" i="1" l="1"/>
  <c r="O93" i="1"/>
  <c r="O94" i="1"/>
  <c r="O95" i="1"/>
  <c r="N91" i="1" l="1"/>
  <c r="N93" i="1"/>
  <c r="N94" i="1"/>
  <c r="N95" i="1"/>
  <c r="M91" i="1" l="1"/>
  <c r="M93" i="1"/>
  <c r="M94" i="1"/>
  <c r="M95" i="1"/>
  <c r="L91" i="1" l="1"/>
  <c r="L93" i="1"/>
  <c r="L94" i="1"/>
  <c r="L95" i="1"/>
  <c r="K91" i="1"/>
  <c r="K93" i="1"/>
  <c r="K94" i="1"/>
  <c r="K95" i="1"/>
  <c r="J91" i="1"/>
  <c r="J93" i="1"/>
  <c r="J94" i="1"/>
  <c r="J95" i="1"/>
  <c r="I91" i="1"/>
  <c r="I93" i="1"/>
  <c r="I94" i="1"/>
  <c r="I95" i="1"/>
  <c r="E95" i="1" l="1"/>
  <c r="D95" i="1"/>
  <c r="E93" i="1"/>
  <c r="D93" i="1"/>
  <c r="E91" i="1"/>
  <c r="D91" i="1"/>
  <c r="H91" i="1"/>
  <c r="H93" i="1"/>
  <c r="H95" i="1"/>
  <c r="G95" i="1"/>
  <c r="F91" i="1"/>
  <c r="G91" i="1"/>
  <c r="F93" i="1"/>
  <c r="G93" i="1"/>
  <c r="F95" i="1"/>
</calcChain>
</file>

<file path=xl/sharedStrings.xml><?xml version="1.0" encoding="utf-8"?>
<sst xmlns="http://schemas.openxmlformats.org/spreadsheetml/2006/main" count="334" uniqueCount="117">
  <si>
    <t>Emtialar</t>
  </si>
  <si>
    <t>Son Ay %</t>
  </si>
  <si>
    <t>Bakır</t>
  </si>
  <si>
    <t>Alüminyum</t>
  </si>
  <si>
    <t>Nikel</t>
  </si>
  <si>
    <t>Çinko</t>
  </si>
  <si>
    <t>Kurşun</t>
  </si>
  <si>
    <t>Kalay</t>
  </si>
  <si>
    <t>Altın</t>
  </si>
  <si>
    <t>Gümüş</t>
  </si>
  <si>
    <t>Motorin</t>
  </si>
  <si>
    <t>Benzin(95)</t>
  </si>
  <si>
    <t>Gemi Yakıtı</t>
  </si>
  <si>
    <t>Doğalgaz (TR)</t>
  </si>
  <si>
    <t>Sanayi Kömürü</t>
  </si>
  <si>
    <t>USD</t>
  </si>
  <si>
    <t>EUR</t>
  </si>
  <si>
    <t>EUR/USD</t>
  </si>
  <si>
    <t>Yurt İçi ÜFE</t>
  </si>
  <si>
    <t>TÜFE</t>
  </si>
  <si>
    <t>Asgari Ücret</t>
  </si>
  <si>
    <t>Ham Petrol (Global)</t>
  </si>
  <si>
    <t>Doğalgaz (Global)</t>
  </si>
  <si>
    <t>Düz Yuvarlak Çelik</t>
  </si>
  <si>
    <t>Profil Demir</t>
  </si>
  <si>
    <t>Pik (H1-H2)</t>
  </si>
  <si>
    <t>Köşebent</t>
  </si>
  <si>
    <t>Hurda Demir</t>
  </si>
  <si>
    <t>HRP Sac</t>
  </si>
  <si>
    <t>DKP Sac</t>
  </si>
  <si>
    <t>Galvanizli Sac</t>
  </si>
  <si>
    <t>Paslanmaz Prim - 430K</t>
  </si>
  <si>
    <t>Paslanmaz Prim - 304K</t>
  </si>
  <si>
    <t>ABS</t>
  </si>
  <si>
    <t>HIPS</t>
  </si>
  <si>
    <t>PVC</t>
  </si>
  <si>
    <t>PP</t>
  </si>
  <si>
    <t>PE</t>
  </si>
  <si>
    <t>PA</t>
  </si>
  <si>
    <t>PB</t>
  </si>
  <si>
    <t>TL</t>
  </si>
  <si>
    <t>LNG (TR)</t>
  </si>
  <si>
    <t>LPG (TR)</t>
  </si>
  <si>
    <t>Fuel-Oil (TR)</t>
  </si>
  <si>
    <t>Elektrik (TR)</t>
  </si>
  <si>
    <t>USD/TRY</t>
  </si>
  <si>
    <t>---</t>
  </si>
  <si>
    <t>EUR/TRY</t>
  </si>
  <si>
    <t>TL/USD</t>
  </si>
  <si>
    <t>Demir Cevheri</t>
  </si>
  <si>
    <t>Döküm Pikleri</t>
  </si>
  <si>
    <t>Kauçuk-Singapur</t>
  </si>
  <si>
    <t>Kereste-Global</t>
  </si>
  <si>
    <t>Pamuk</t>
  </si>
  <si>
    <t>Kakao</t>
  </si>
  <si>
    <t>Kahve</t>
  </si>
  <si>
    <t>Şeker</t>
  </si>
  <si>
    <t>Soya</t>
  </si>
  <si>
    <t>Buğday</t>
  </si>
  <si>
    <t>Pirinç</t>
  </si>
  <si>
    <t>Mısır</t>
  </si>
  <si>
    <t>Çiğ Süt</t>
  </si>
  <si>
    <t>Kırmızı Et</t>
  </si>
  <si>
    <t>Beyaz Et</t>
  </si>
  <si>
    <t>Yem (Süt Sığır)</t>
  </si>
  <si>
    <t>Meyve</t>
  </si>
  <si>
    <t>Sebze</t>
  </si>
  <si>
    <t>FAO Gıda İndeksi</t>
  </si>
  <si>
    <t>USD/GBP</t>
  </si>
  <si>
    <t>Kraft (Kahve/Beyaz)</t>
  </si>
  <si>
    <t>Testliner (2/3)</t>
  </si>
  <si>
    <t>Personel Taşımacılığı</t>
  </si>
  <si>
    <t>Yurtiçi Nakliye</t>
  </si>
  <si>
    <t>Catering</t>
  </si>
  <si>
    <t>Araç Kiralama</t>
  </si>
  <si>
    <t>Ulaşım</t>
  </si>
  <si>
    <t>İletişim</t>
  </si>
  <si>
    <t>Sigorta</t>
  </si>
  <si>
    <t>Konaklama</t>
  </si>
  <si>
    <t>Eğitim</t>
  </si>
  <si>
    <t>Filmaşin</t>
  </si>
  <si>
    <t>Yurt Dışı ÜFE</t>
  </si>
  <si>
    <t>Tarım ÜFE</t>
  </si>
  <si>
    <t>Grup</t>
  </si>
  <si>
    <t>Metal</t>
  </si>
  <si>
    <t>Enerji</t>
  </si>
  <si>
    <t>FX</t>
  </si>
  <si>
    <t>İşçilik</t>
  </si>
  <si>
    <t>Enflasyon</t>
  </si>
  <si>
    <t>Kağıt</t>
  </si>
  <si>
    <t>Kauçuk</t>
  </si>
  <si>
    <t>Kereste</t>
  </si>
  <si>
    <t>Plastik</t>
  </si>
  <si>
    <t>Gıda</t>
  </si>
  <si>
    <t>Bitki</t>
  </si>
  <si>
    <t>Hizmet</t>
  </si>
  <si>
    <t>Güneş Paneli</t>
  </si>
  <si>
    <t>Kompozit</t>
  </si>
  <si>
    <t>Sünger</t>
  </si>
  <si>
    <t>Poliüretan - TDI</t>
  </si>
  <si>
    <t>Polyol - Ort</t>
  </si>
  <si>
    <t>Poliüretan - MDI</t>
  </si>
  <si>
    <t>Sentetik Boya</t>
  </si>
  <si>
    <t>Son 1 Yıl</t>
  </si>
  <si>
    <t>Satınalma TR I Metal Index</t>
  </si>
  <si>
    <t>Satınalma TR I Plastik Index</t>
  </si>
  <si>
    <t>Satınalma TR I Enerji Index</t>
  </si>
  <si>
    <t>Satınalma TR I Gıda Index</t>
  </si>
  <si>
    <t>Satınalma TR I Hizmet Index</t>
  </si>
  <si>
    <t>Bronz</t>
  </si>
  <si>
    <t>Karbon Siyahı</t>
  </si>
  <si>
    <t>Güvenlik</t>
  </si>
  <si>
    <t>Döküm</t>
  </si>
  <si>
    <t>Kireç</t>
  </si>
  <si>
    <t>Yurtdışı Nakliye</t>
  </si>
  <si>
    <t>Kobalt</t>
  </si>
  <si>
    <t>Satınalma TR I Genel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</si>
</sst>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2"/>
      <color theme="1"/>
      <name val="Bahnschrift SemiLight Condensed"/>
      <family val="2"/>
      <charset val="162"/>
    </font>
    <font>
      <sz val="12"/>
      <color theme="2" tint="-0.749992370372631"/>
      <name val="Bahnschrift SemiLight Condensed"/>
      <family val="2"/>
      <charset val="162"/>
    </font>
    <font>
      <i/>
      <sz val="12"/>
      <color theme="2" tint="-0.749992370372631"/>
      <name val="Bahnschrift SemiLight Condensed"/>
      <family val="2"/>
      <charset val="162"/>
    </font>
    <font>
      <u/>
      <sz val="12"/>
      <color theme="10"/>
      <name val="Bahnschrift SemiLight Condensed"/>
      <family val="2"/>
      <charset val="162"/>
    </font>
    <font>
      <u/>
      <sz val="12"/>
      <color theme="2" tint="-0.749992370372631"/>
      <name val="Bahnschrift SemiLight Condensed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17" fontId="3" fillId="6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" fontId="3" fillId="6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5" borderId="1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7" fontId="3" fillId="5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4" fillId="3" borderId="1" xfId="0" quotePrefix="1" applyFont="1" applyFill="1" applyBorder="1" applyAlignment="1">
      <alignment horizontal="center" vertical="center"/>
    </xf>
    <xf numFmtId="10" fontId="3" fillId="3" borderId="1" xfId="1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7" borderId="1" xfId="0" quotePrefix="1" applyFont="1" applyFill="1" applyBorder="1" applyAlignment="1">
      <alignment horizontal="center" vertical="center"/>
    </xf>
    <xf numFmtId="10" fontId="3" fillId="7" borderId="1" xfId="1" applyNumberFormat="1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4" fillId="8" borderId="1" xfId="0" quotePrefix="1" applyFont="1" applyFill="1" applyBorder="1" applyAlignment="1">
      <alignment horizontal="center" vertical="center"/>
    </xf>
    <xf numFmtId="10" fontId="3" fillId="8" borderId="1" xfId="1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</cellXfs>
  <cellStyles count="3">
    <cellStyle name="Köprü" xfId="2" builtinId="8"/>
    <cellStyle name="Normal" xfId="0" builtinId="0"/>
    <cellStyle name="Yüzd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1"/>
  <sheetViews>
    <sheetView tabSelected="1" zoomScale="70" zoomScaleNormal="70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AE12" sqref="AE12"/>
    </sheetView>
  </sheetViews>
  <sheetFormatPr defaultColWidth="9.08984375" defaultRowHeight="15" x14ac:dyDescent="0.35"/>
  <cols>
    <col min="1" max="1" width="8.1796875" style="8" bestFit="1" customWidth="1"/>
    <col min="2" max="2" width="21.90625" style="8" bestFit="1" customWidth="1"/>
    <col min="3" max="3" width="7.453125" style="35" bestFit="1" customWidth="1"/>
    <col min="4" max="8" width="5.81640625" style="8" bestFit="1" customWidth="1"/>
    <col min="9" max="9" width="6" style="8" bestFit="1" customWidth="1"/>
    <col min="10" max="10" width="5.81640625" style="8" bestFit="1" customWidth="1"/>
    <col min="11" max="11" width="6" style="8" bestFit="1" customWidth="1"/>
    <col min="12" max="26" width="6.08984375" style="8" bestFit="1" customWidth="1"/>
    <col min="27" max="27" width="7.1796875" style="8" bestFit="1" customWidth="1"/>
    <col min="28" max="30" width="7.90625" style="8" bestFit="1" customWidth="1"/>
    <col min="31" max="16384" width="9.08984375" style="8"/>
  </cols>
  <sheetData>
    <row r="1" spans="1:31" s="4" customFormat="1" x14ac:dyDescent="0.3">
      <c r="A1" s="9" t="s">
        <v>83</v>
      </c>
      <c r="B1" s="9" t="s">
        <v>0</v>
      </c>
      <c r="C1" s="10" t="s">
        <v>39</v>
      </c>
      <c r="D1" s="11">
        <v>41244</v>
      </c>
      <c r="E1" s="11">
        <v>41609</v>
      </c>
      <c r="F1" s="11">
        <v>41974</v>
      </c>
      <c r="G1" s="12">
        <v>42339</v>
      </c>
      <c r="H1" s="1">
        <v>42735</v>
      </c>
      <c r="I1" s="1">
        <v>43100</v>
      </c>
      <c r="J1" s="1">
        <v>43131</v>
      </c>
      <c r="K1" s="1">
        <v>43159</v>
      </c>
      <c r="L1" s="1">
        <v>43190</v>
      </c>
      <c r="M1" s="1">
        <v>43220</v>
      </c>
      <c r="N1" s="1">
        <v>43251</v>
      </c>
      <c r="O1" s="1">
        <v>43281</v>
      </c>
      <c r="P1" s="1">
        <v>43312</v>
      </c>
      <c r="Q1" s="1">
        <v>43343</v>
      </c>
      <c r="R1" s="1">
        <v>43373</v>
      </c>
      <c r="S1" s="1">
        <v>43404</v>
      </c>
      <c r="T1" s="1">
        <v>43434</v>
      </c>
      <c r="U1" s="1">
        <v>43465</v>
      </c>
      <c r="V1" s="1">
        <v>43496</v>
      </c>
      <c r="W1" s="1">
        <v>43524</v>
      </c>
      <c r="X1" s="1">
        <v>43555</v>
      </c>
      <c r="Y1" s="1">
        <v>43585</v>
      </c>
      <c r="Z1" s="1">
        <v>43616</v>
      </c>
      <c r="AA1" s="1">
        <v>43646</v>
      </c>
      <c r="AB1" s="1">
        <v>43677</v>
      </c>
      <c r="AC1" s="13" t="s">
        <v>1</v>
      </c>
      <c r="AD1" s="14">
        <v>20.190000000000001</v>
      </c>
      <c r="AE1" s="14" t="s">
        <v>103</v>
      </c>
    </row>
    <row r="2" spans="1:31" s="4" customFormat="1" x14ac:dyDescent="0.3">
      <c r="A2" s="24" t="s">
        <v>84</v>
      </c>
      <c r="B2" s="24" t="s">
        <v>2</v>
      </c>
      <c r="C2" s="15" t="s">
        <v>15</v>
      </c>
      <c r="D2" s="2">
        <v>100</v>
      </c>
      <c r="E2" s="2">
        <v>91.459492888064318</v>
      </c>
      <c r="F2" s="2">
        <v>78.651824366110077</v>
      </c>
      <c r="G2" s="2">
        <v>57.884972170686453</v>
      </c>
      <c r="H2" s="2">
        <v>68.039579468150905</v>
      </c>
      <c r="I2" s="2">
        <v>88.521954236239949</v>
      </c>
      <c r="J2" s="2">
        <v>87.823129251700678</v>
      </c>
      <c r="K2" s="2">
        <v>85.998763141620287</v>
      </c>
      <c r="L2" s="2">
        <v>82.683982683982677</v>
      </c>
      <c r="M2" s="2">
        <v>83.896103896103895</v>
      </c>
      <c r="N2" s="2">
        <v>84.415584415584405</v>
      </c>
      <c r="O2" s="2">
        <v>82.201607915893632</v>
      </c>
      <c r="P2" s="2">
        <v>76.846011131725419</v>
      </c>
      <c r="Q2" s="2">
        <v>75.034013605442169</v>
      </c>
      <c r="R2" s="2">
        <v>76.43784786641929</v>
      </c>
      <c r="S2" s="2">
        <v>75.114409400123677</v>
      </c>
      <c r="T2" s="2">
        <v>77.155225726654294</v>
      </c>
      <c r="U2" s="2">
        <v>73.778602350030923</v>
      </c>
      <c r="V2" s="2">
        <v>76.04205318491033</v>
      </c>
      <c r="W2" s="2">
        <v>80.841063698206554</v>
      </c>
      <c r="X2" s="2">
        <v>80.210265924551635</v>
      </c>
      <c r="Y2" s="2">
        <v>79.67841682127397</v>
      </c>
      <c r="Z2" s="2">
        <v>71.496598639455783</v>
      </c>
      <c r="AA2" s="2">
        <v>73.865182436611008</v>
      </c>
      <c r="AB2" s="2">
        <v>73.296227581941864</v>
      </c>
      <c r="AC2" s="16">
        <f>AB2/AA2-1</f>
        <v>-7.7026121902210587E-3</v>
      </c>
      <c r="AD2" s="16">
        <f>AB2/$U2-1</f>
        <v>-6.5381391450126669E-3</v>
      </c>
      <c r="AE2" s="16">
        <f>AB2/P2-1</f>
        <v>-4.619346531466284E-2</v>
      </c>
    </row>
    <row r="3" spans="1:31" s="4" customFormat="1" x14ac:dyDescent="0.3">
      <c r="A3" s="36" t="s">
        <v>84</v>
      </c>
      <c r="B3" s="36" t="s">
        <v>3</v>
      </c>
      <c r="C3" s="17" t="s">
        <v>15</v>
      </c>
      <c r="D3" s="3">
        <v>100</v>
      </c>
      <c r="E3" s="3">
        <v>84.284690709338435</v>
      </c>
      <c r="F3" s="3">
        <v>87.485072844518754</v>
      </c>
      <c r="G3" s="3">
        <v>73.513255314067351</v>
      </c>
      <c r="H3" s="3">
        <v>81.848578934798184</v>
      </c>
      <c r="I3" s="3">
        <v>107.06950083592071</v>
      </c>
      <c r="J3" s="3">
        <v>106.25746357774062</v>
      </c>
      <c r="K3" s="3">
        <v>103.10484834010032</v>
      </c>
      <c r="L3" s="3">
        <v>95.390494387389538</v>
      </c>
      <c r="M3" s="3">
        <v>106.23358012897062</v>
      </c>
      <c r="N3" s="3">
        <v>109.17124432768092</v>
      </c>
      <c r="O3" s="3">
        <v>104.27513732983043</v>
      </c>
      <c r="P3" s="3">
        <v>98.447575829949841</v>
      </c>
      <c r="Q3" s="3">
        <v>101.60019106759015</v>
      </c>
      <c r="R3" s="3">
        <v>96.083114401719598</v>
      </c>
      <c r="S3" s="3">
        <v>92.954382612849301</v>
      </c>
      <c r="T3" s="3">
        <v>92.42894673990925</v>
      </c>
      <c r="U3" s="3">
        <v>89.300214951038924</v>
      </c>
      <c r="V3" s="3">
        <v>89.825650823978989</v>
      </c>
      <c r="W3" s="3">
        <v>90.422737043229034</v>
      </c>
      <c r="X3" s="3">
        <v>90.757105326009082</v>
      </c>
      <c r="Y3" s="3">
        <v>86.410317649868645</v>
      </c>
      <c r="Z3" s="3">
        <v>84.117506567948411</v>
      </c>
      <c r="AA3" s="3">
        <v>84.71459278719847</v>
      </c>
      <c r="AB3" s="3">
        <v>84.857893479818486</v>
      </c>
      <c r="AC3" s="18">
        <f t="shared" ref="AC3:AC25" si="0">AB3/AA3-1</f>
        <v>1.6915703411333194E-3</v>
      </c>
      <c r="AD3" s="18">
        <f t="shared" ref="AD3:AD25" si="1">AB3/$U3-1</f>
        <v>-4.9745921369350077E-2</v>
      </c>
      <c r="AE3" s="18">
        <f t="shared" ref="AE3:AE24" si="2">AB3/P3-1</f>
        <v>-0.13803978651140214</v>
      </c>
    </row>
    <row r="4" spans="1:31" s="4" customFormat="1" x14ac:dyDescent="0.3">
      <c r="A4" s="24" t="s">
        <v>84</v>
      </c>
      <c r="B4" s="24" t="s">
        <v>4</v>
      </c>
      <c r="C4" s="15" t="s">
        <v>15</v>
      </c>
      <c r="D4" s="2">
        <v>100</v>
      </c>
      <c r="E4" s="2">
        <v>80.172166427546628</v>
      </c>
      <c r="F4" s="2">
        <v>85.710186513629836</v>
      </c>
      <c r="G4" s="2">
        <v>49.64131994261119</v>
      </c>
      <c r="H4" s="2">
        <v>57.446197991391678</v>
      </c>
      <c r="I4" s="2">
        <v>70.35868005738881</v>
      </c>
      <c r="J4" s="2">
        <v>77.790530846484941</v>
      </c>
      <c r="K4" s="2">
        <v>79.196556671449073</v>
      </c>
      <c r="L4" s="2">
        <v>76.011477761836446</v>
      </c>
      <c r="M4" s="2">
        <v>78.766140602582496</v>
      </c>
      <c r="N4" s="2">
        <v>87.230989956958396</v>
      </c>
      <c r="O4" s="2">
        <v>85.566714490674329</v>
      </c>
      <c r="P4" s="2">
        <v>79.024390243902445</v>
      </c>
      <c r="Q4" s="2">
        <v>76.269727403156381</v>
      </c>
      <c r="R4" s="2">
        <v>71.621233859397421</v>
      </c>
      <c r="S4" s="2">
        <v>66.714490674318512</v>
      </c>
      <c r="T4" s="2">
        <v>63.242467718794835</v>
      </c>
      <c r="U4" s="2">
        <v>60.803443328550934</v>
      </c>
      <c r="V4" s="2">
        <v>71.047345767575322</v>
      </c>
      <c r="W4" s="2">
        <v>74.835007173601142</v>
      </c>
      <c r="X4" s="2">
        <v>74.69153515064562</v>
      </c>
      <c r="Y4" s="2">
        <v>70.932568149210908</v>
      </c>
      <c r="Z4" s="2">
        <v>69.096126255380199</v>
      </c>
      <c r="AA4" s="2">
        <v>72.682926829268297</v>
      </c>
      <c r="AB4" s="2">
        <v>82.410329985652794</v>
      </c>
      <c r="AC4" s="16">
        <f t="shared" si="0"/>
        <v>0.13383339913146464</v>
      </c>
      <c r="AD4" s="16">
        <f t="shared" si="1"/>
        <v>0.35535630014157604</v>
      </c>
      <c r="AE4" s="16">
        <f t="shared" si="2"/>
        <v>4.2846768336964214E-2</v>
      </c>
    </row>
    <row r="5" spans="1:31" s="4" customFormat="1" x14ac:dyDescent="0.3">
      <c r="A5" s="36" t="s">
        <v>84</v>
      </c>
      <c r="B5" s="36" t="s">
        <v>5</v>
      </c>
      <c r="C5" s="17" t="s">
        <v>15</v>
      </c>
      <c r="D5" s="3">
        <v>100</v>
      </c>
      <c r="E5" s="3">
        <v>99.92812649736463</v>
      </c>
      <c r="F5" s="3">
        <v>103.83325347388596</v>
      </c>
      <c r="G5" s="3">
        <v>72.927647340680409</v>
      </c>
      <c r="H5" s="3">
        <v>122.80785816962148</v>
      </c>
      <c r="I5" s="3">
        <v>158.55294681360806</v>
      </c>
      <c r="J5" s="3">
        <v>171.9932918064207</v>
      </c>
      <c r="K5" s="3">
        <v>167.63296597987542</v>
      </c>
      <c r="L5" s="3">
        <v>159.65500718735026</v>
      </c>
      <c r="M5" s="3">
        <v>151.94058457115474</v>
      </c>
      <c r="N5" s="3">
        <v>148.53857211308096</v>
      </c>
      <c r="O5" s="3">
        <v>141.25539051269763</v>
      </c>
      <c r="P5" s="3">
        <v>126.01820795400096</v>
      </c>
      <c r="Q5" s="3">
        <v>119.07043603258265</v>
      </c>
      <c r="R5" s="3">
        <v>123.2870148538572</v>
      </c>
      <c r="S5" s="3">
        <v>124.10158121705798</v>
      </c>
      <c r="T5" s="3">
        <v>125.9463344513656</v>
      </c>
      <c r="U5" s="3">
        <v>120.29228557738381</v>
      </c>
      <c r="V5" s="3">
        <v>130.30666027791088</v>
      </c>
      <c r="W5" s="3">
        <v>133.87637757546719</v>
      </c>
      <c r="X5" s="3">
        <v>143.74700527072352</v>
      </c>
      <c r="Y5" s="3">
        <v>140.6085289889794</v>
      </c>
      <c r="Z5" s="3">
        <v>128.65356971729756</v>
      </c>
      <c r="AA5" s="3">
        <v>123.64638236703402</v>
      </c>
      <c r="AB5" s="3">
        <v>116.1715380929564</v>
      </c>
      <c r="AC5" s="18">
        <f t="shared" si="0"/>
        <v>-6.0453400503778343E-2</v>
      </c>
      <c r="AD5" s="18">
        <f t="shared" si="1"/>
        <v>-3.4256124278032263E-2</v>
      </c>
      <c r="AE5" s="18">
        <f t="shared" si="2"/>
        <v>-7.8136882129277607E-2</v>
      </c>
    </row>
    <row r="6" spans="1:31" s="4" customFormat="1" x14ac:dyDescent="0.3">
      <c r="A6" s="24" t="s">
        <v>84</v>
      </c>
      <c r="B6" s="24" t="s">
        <v>6</v>
      </c>
      <c r="C6" s="15" t="s">
        <v>15</v>
      </c>
      <c r="D6" s="2">
        <v>100</v>
      </c>
      <c r="E6" s="2">
        <v>92.494758909853246</v>
      </c>
      <c r="F6" s="2">
        <v>77.693920335429766</v>
      </c>
      <c r="G6" s="2">
        <v>72.746331236897277</v>
      </c>
      <c r="H6" s="2">
        <v>83.228511530398322</v>
      </c>
      <c r="I6" s="2">
        <v>104.61215932914045</v>
      </c>
      <c r="J6" s="2">
        <v>110.02096436058699</v>
      </c>
      <c r="K6" s="2">
        <v>106.10062893081762</v>
      </c>
      <c r="L6" s="2">
        <v>101.0901467505241</v>
      </c>
      <c r="M6" s="2">
        <v>98.322851153039835</v>
      </c>
      <c r="N6" s="2">
        <v>102.53668763102726</v>
      </c>
      <c r="O6" s="2">
        <v>101.97064989517818</v>
      </c>
      <c r="P6" s="2">
        <v>90.314465408805034</v>
      </c>
      <c r="Q6" s="2">
        <v>86.834381551362682</v>
      </c>
      <c r="R6" s="2">
        <v>83.941299790356396</v>
      </c>
      <c r="S6" s="2">
        <v>78.280922431865832</v>
      </c>
      <c r="T6" s="2">
        <v>82.033542976939202</v>
      </c>
      <c r="U6" s="2">
        <v>84.234800838574415</v>
      </c>
      <c r="V6" s="2">
        <v>87.631027253668762</v>
      </c>
      <c r="W6" s="2">
        <v>90.314465408805034</v>
      </c>
      <c r="X6" s="2">
        <v>84.779874213836479</v>
      </c>
      <c r="Y6" s="2">
        <v>81.383647798742146</v>
      </c>
      <c r="Z6" s="2">
        <v>74.737945492662476</v>
      </c>
      <c r="AA6" s="2">
        <v>80.25157232704403</v>
      </c>
      <c r="AB6" s="2">
        <v>83.102725366876314</v>
      </c>
      <c r="AC6" s="16">
        <f t="shared" si="0"/>
        <v>3.5527690700104531E-2</v>
      </c>
      <c r="AD6" s="16">
        <f t="shared" si="1"/>
        <v>-1.3439522150323402E-2</v>
      </c>
      <c r="AE6" s="16">
        <f t="shared" si="2"/>
        <v>-7.9851439182915485E-2</v>
      </c>
    </row>
    <row r="7" spans="1:31" s="4" customFormat="1" x14ac:dyDescent="0.3">
      <c r="A7" s="36" t="s">
        <v>84</v>
      </c>
      <c r="B7" s="36" t="s">
        <v>7</v>
      </c>
      <c r="C7" s="17" t="s">
        <v>15</v>
      </c>
      <c r="D7" s="3">
        <v>100</v>
      </c>
      <c r="E7" s="3">
        <v>92.607802874743328</v>
      </c>
      <c r="F7" s="3">
        <v>80.082135523613957</v>
      </c>
      <c r="G7" s="3">
        <v>60.47227926078029</v>
      </c>
      <c r="H7" s="3">
        <v>86.652977412731005</v>
      </c>
      <c r="I7" s="3">
        <v>81.622176591375776</v>
      </c>
      <c r="J7" s="3">
        <v>89.938398357289529</v>
      </c>
      <c r="K7" s="3">
        <v>89.42505133470226</v>
      </c>
      <c r="L7" s="3">
        <v>86.755646817248461</v>
      </c>
      <c r="M7" s="3">
        <v>86.858316221765918</v>
      </c>
      <c r="N7" s="3">
        <v>85.420944558521555</v>
      </c>
      <c r="O7" s="3">
        <v>80.800821355236138</v>
      </c>
      <c r="P7" s="3">
        <v>82.648870636550313</v>
      </c>
      <c r="Q7" s="3">
        <v>78.028747433264883</v>
      </c>
      <c r="R7" s="3">
        <v>77.823408624229984</v>
      </c>
      <c r="S7" s="3">
        <v>78.644763860369622</v>
      </c>
      <c r="T7" s="3">
        <v>76.078028747433265</v>
      </c>
      <c r="U7" s="3">
        <v>80.082135523613957</v>
      </c>
      <c r="V7" s="3">
        <v>86.036960985626294</v>
      </c>
      <c r="W7" s="3">
        <v>89.42505133470226</v>
      </c>
      <c r="X7" s="3">
        <v>88.603696098562622</v>
      </c>
      <c r="Y7" s="3">
        <v>81.416837782340863</v>
      </c>
      <c r="Z7" s="3">
        <v>77.453798767967143</v>
      </c>
      <c r="AA7" s="3">
        <v>77.227926078028759</v>
      </c>
      <c r="AB7" s="3">
        <v>70.94455852156058</v>
      </c>
      <c r="AC7" s="18">
        <f t="shared" si="0"/>
        <v>-8.136134006913065E-2</v>
      </c>
      <c r="AD7" s="18">
        <f t="shared" si="1"/>
        <v>-0.11410256410256392</v>
      </c>
      <c r="AE7" s="18">
        <f t="shared" si="2"/>
        <v>-0.14161490683229816</v>
      </c>
    </row>
    <row r="8" spans="1:31" s="4" customFormat="1" x14ac:dyDescent="0.3">
      <c r="A8" s="24" t="s">
        <v>84</v>
      </c>
      <c r="B8" s="24" t="s">
        <v>8</v>
      </c>
      <c r="C8" s="15" t="s">
        <v>15</v>
      </c>
      <c r="D8" s="2">
        <v>100</v>
      </c>
      <c r="E8" s="2">
        <v>71.454058876003572</v>
      </c>
      <c r="F8" s="2">
        <v>70.591733571216182</v>
      </c>
      <c r="G8" s="2">
        <v>63.746654772524536</v>
      </c>
      <c r="H8" s="2">
        <v>68.932500743383869</v>
      </c>
      <c r="I8" s="2">
        <v>77.103776390127862</v>
      </c>
      <c r="J8" s="2">
        <v>79.889979185251264</v>
      </c>
      <c r="K8" s="2">
        <v>78.51917930419269</v>
      </c>
      <c r="L8" s="2">
        <v>78.733273862622667</v>
      </c>
      <c r="M8" s="2">
        <v>78.27832292595896</v>
      </c>
      <c r="N8" s="2">
        <v>77.520071364852811</v>
      </c>
      <c r="O8" s="2">
        <v>74.371097234611952</v>
      </c>
      <c r="P8" s="2">
        <v>72.506690454950942</v>
      </c>
      <c r="Q8" s="2">
        <v>71.772227178114775</v>
      </c>
      <c r="R8" s="2">
        <v>70.490633363068696</v>
      </c>
      <c r="S8" s="2">
        <v>72.417484388938448</v>
      </c>
      <c r="T8" s="2">
        <v>72.581028843294675</v>
      </c>
      <c r="U8" s="2">
        <v>76.22063633660423</v>
      </c>
      <c r="V8" s="2">
        <v>78.650014867677669</v>
      </c>
      <c r="W8" s="2">
        <v>77.903657448706511</v>
      </c>
      <c r="X8" s="2">
        <v>76.785608088016659</v>
      </c>
      <c r="Y8" s="2">
        <v>76.428783823966711</v>
      </c>
      <c r="Z8" s="2">
        <v>77.074041034790369</v>
      </c>
      <c r="AA8" s="2">
        <v>84.044008325899497</v>
      </c>
      <c r="AB8" s="2">
        <v>85.075825156110625</v>
      </c>
      <c r="AC8" s="16">
        <f t="shared" si="0"/>
        <v>1.227710161335982E-2</v>
      </c>
      <c r="AD8" s="16">
        <f t="shared" si="1"/>
        <v>0.11617836382787816</v>
      </c>
      <c r="AE8" s="16">
        <f t="shared" si="2"/>
        <v>0.17335137795275601</v>
      </c>
    </row>
    <row r="9" spans="1:31" s="4" customFormat="1" x14ac:dyDescent="0.3">
      <c r="A9" s="36" t="s">
        <v>84</v>
      </c>
      <c r="B9" s="36" t="s">
        <v>9</v>
      </c>
      <c r="C9" s="17" t="s">
        <v>15</v>
      </c>
      <c r="D9" s="3">
        <v>100</v>
      </c>
      <c r="E9" s="3">
        <v>63.168124392614189</v>
      </c>
      <c r="F9" s="3">
        <v>51.020408163265309</v>
      </c>
      <c r="G9" s="3">
        <v>45.999352121801103</v>
      </c>
      <c r="H9" s="3">
        <v>52.60770975056689</v>
      </c>
      <c r="I9" s="3">
        <v>54.632329122125043</v>
      </c>
      <c r="J9" s="3">
        <v>55.814706835115004</v>
      </c>
      <c r="K9" s="3">
        <v>53.2555879494655</v>
      </c>
      <c r="L9" s="3">
        <v>52.737285390346614</v>
      </c>
      <c r="M9" s="3">
        <v>53.061224489795919</v>
      </c>
      <c r="N9" s="3">
        <v>53.611920958859741</v>
      </c>
      <c r="O9" s="3">
        <v>51.927437641723351</v>
      </c>
      <c r="P9" s="3">
        <v>49.983803045027535</v>
      </c>
      <c r="Q9" s="3">
        <v>47.473275024295432</v>
      </c>
      <c r="R9" s="3">
        <v>46.339488176222872</v>
      </c>
      <c r="S9" s="3">
        <v>46.452866861030131</v>
      </c>
      <c r="T9" s="3">
        <v>46.112730806608361</v>
      </c>
      <c r="U9" s="3">
        <v>50.097181729834794</v>
      </c>
      <c r="V9" s="3">
        <v>52.073210236475539</v>
      </c>
      <c r="W9" s="3">
        <v>50.404923874311628</v>
      </c>
      <c r="X9" s="3">
        <v>48.914804016844833</v>
      </c>
      <c r="Y9" s="3">
        <v>48.542274052478135</v>
      </c>
      <c r="Z9" s="3">
        <v>46.906381600259152</v>
      </c>
      <c r="AA9" s="3">
        <v>49.303530936183996</v>
      </c>
      <c r="AB9" s="3">
        <v>53.368966634272752</v>
      </c>
      <c r="AC9" s="18">
        <f t="shared" si="0"/>
        <v>8.2457293035479662E-2</v>
      </c>
      <c r="AD9" s="18">
        <f t="shared" si="1"/>
        <v>6.5308761720012765E-2</v>
      </c>
      <c r="AE9" s="18">
        <f t="shared" si="2"/>
        <v>6.7725210628645449E-2</v>
      </c>
    </row>
    <row r="10" spans="1:31" s="4" customFormat="1" x14ac:dyDescent="0.3">
      <c r="A10" s="24" t="s">
        <v>84</v>
      </c>
      <c r="B10" s="24" t="s">
        <v>109</v>
      </c>
      <c r="C10" s="15" t="s">
        <v>16</v>
      </c>
      <c r="D10" s="2">
        <v>100</v>
      </c>
      <c r="E10" s="2">
        <v>87.469287469287465</v>
      </c>
      <c r="F10" s="2">
        <v>88.943488943488944</v>
      </c>
      <c r="G10" s="2">
        <v>77.764127764127764</v>
      </c>
      <c r="H10" s="2">
        <v>95.577395577395578</v>
      </c>
      <c r="I10" s="2">
        <v>101.00628930817611</v>
      </c>
      <c r="J10" s="2">
        <v>99.371069182389931</v>
      </c>
      <c r="K10" s="2">
        <v>99.74842767295597</v>
      </c>
      <c r="L10" s="2">
        <v>95.723270440251568</v>
      </c>
      <c r="M10" s="2">
        <v>98.616352201257868</v>
      </c>
      <c r="N10" s="2">
        <v>101.76100628930817</v>
      </c>
      <c r="O10" s="2">
        <v>99.496855345911953</v>
      </c>
      <c r="P10" s="2">
        <v>94.465408805031444</v>
      </c>
      <c r="Q10" s="2">
        <v>92.327044025157235</v>
      </c>
      <c r="R10" s="2">
        <v>94.339622641509436</v>
      </c>
      <c r="S10" s="2">
        <v>95.471698113207552</v>
      </c>
      <c r="T10" s="2">
        <v>96.477987421383645</v>
      </c>
      <c r="U10" s="2">
        <v>93.459119496855351</v>
      </c>
      <c r="V10" s="2">
        <v>96.352201257861637</v>
      </c>
      <c r="W10" s="2">
        <v>102.0125786163522</v>
      </c>
      <c r="X10" s="2">
        <v>102.76729559748428</v>
      </c>
      <c r="Y10" s="2">
        <v>101.13207547169812</v>
      </c>
      <c r="Z10" s="2">
        <v>93.459119496855351</v>
      </c>
      <c r="AA10" s="2">
        <v>93.710691823899367</v>
      </c>
      <c r="AB10" s="2">
        <v>93.836477987421389</v>
      </c>
      <c r="AC10" s="16">
        <f t="shared" si="0"/>
        <v>1.3422818791948288E-3</v>
      </c>
      <c r="AD10" s="16">
        <f t="shared" si="1"/>
        <v>4.0376850605652326E-3</v>
      </c>
      <c r="AE10" s="16">
        <f t="shared" si="2"/>
        <v>-6.6577896138481085E-3</v>
      </c>
    </row>
    <row r="11" spans="1:31" s="4" customFormat="1" x14ac:dyDescent="0.3">
      <c r="A11" s="36" t="s">
        <v>84</v>
      </c>
      <c r="B11" s="36" t="s">
        <v>59</v>
      </c>
      <c r="C11" s="17" t="s">
        <v>16</v>
      </c>
      <c r="D11" s="3">
        <v>100</v>
      </c>
      <c r="E11" s="3">
        <v>93.809827696234834</v>
      </c>
      <c r="F11" s="3">
        <v>94.511805998723673</v>
      </c>
      <c r="G11" s="3">
        <v>79.642629227823861</v>
      </c>
      <c r="H11" s="3">
        <v>100.12763241863432</v>
      </c>
      <c r="I11" s="3">
        <v>113.40140395660498</v>
      </c>
      <c r="J11" s="3">
        <v>111.04020421186981</v>
      </c>
      <c r="K11" s="3">
        <v>110.8487555839183</v>
      </c>
      <c r="L11" s="3">
        <v>105.80727504786215</v>
      </c>
      <c r="M11" s="3">
        <v>107.40268028079132</v>
      </c>
      <c r="N11" s="3">
        <v>111.55073388640713</v>
      </c>
      <c r="O11" s="3">
        <v>108.74282067645181</v>
      </c>
      <c r="P11" s="3">
        <v>100.31908104658582</v>
      </c>
      <c r="Q11" s="3">
        <v>97.830248883216328</v>
      </c>
      <c r="R11" s="3">
        <v>100.76579451180599</v>
      </c>
      <c r="S11" s="3">
        <v>101.85067007019782</v>
      </c>
      <c r="T11" s="3">
        <v>103.95660497766431</v>
      </c>
      <c r="U11" s="3">
        <v>101.21250797702615</v>
      </c>
      <c r="V11" s="3">
        <v>102.29738353541799</v>
      </c>
      <c r="W11" s="3">
        <v>108.23229100191449</v>
      </c>
      <c r="X11" s="3">
        <v>110.27440970006381</v>
      </c>
      <c r="Y11" s="3">
        <v>110.01914486279513</v>
      </c>
      <c r="Z11" s="3">
        <v>100.57434588385449</v>
      </c>
      <c r="AA11" s="3">
        <v>100.12763241863432</v>
      </c>
      <c r="AB11" s="3">
        <v>101.97830248883216</v>
      </c>
      <c r="AC11" s="18">
        <f t="shared" si="0"/>
        <v>1.8483110261312996E-2</v>
      </c>
      <c r="AD11" s="18">
        <f t="shared" si="1"/>
        <v>7.5662042875157542E-3</v>
      </c>
      <c r="AE11" s="18">
        <f t="shared" si="2"/>
        <v>1.653944020356235E-2</v>
      </c>
    </row>
    <row r="12" spans="1:31" s="4" customFormat="1" x14ac:dyDescent="0.3">
      <c r="A12" s="36" t="s">
        <v>84</v>
      </c>
      <c r="B12" s="24" t="s">
        <v>115</v>
      </c>
      <c r="C12" s="15" t="s">
        <v>15</v>
      </c>
      <c r="D12" s="2">
        <v>100</v>
      </c>
      <c r="E12" s="2">
        <v>100.0786936848318</v>
      </c>
      <c r="F12" s="2">
        <v>119.58685815463308</v>
      </c>
      <c r="G12" s="2">
        <v>97.02931339759985</v>
      </c>
      <c r="H12" s="2">
        <v>117.05685618729098</v>
      </c>
      <c r="I12" s="2">
        <v>264.33208734999016</v>
      </c>
      <c r="J12" s="2">
        <v>295.90792838874683</v>
      </c>
      <c r="K12" s="2">
        <v>314.60161322053904</v>
      </c>
      <c r="L12" s="2">
        <v>318.70942356875861</v>
      </c>
      <c r="M12" s="2">
        <v>368.08971080070825</v>
      </c>
      <c r="N12" s="2">
        <v>348.21955538068067</v>
      </c>
      <c r="O12" s="2">
        <v>354.12158174306512</v>
      </c>
      <c r="P12" s="2">
        <v>305.13476293527447</v>
      </c>
      <c r="Q12" s="2">
        <v>271.88668109384218</v>
      </c>
      <c r="R12" s="2">
        <v>253.02380483966164</v>
      </c>
      <c r="S12" s="2">
        <v>243.75762345071809</v>
      </c>
      <c r="T12" s="2">
        <v>235.09738343497935</v>
      </c>
      <c r="U12" s="2">
        <v>216.40763328742869</v>
      </c>
      <c r="V12" s="2">
        <v>216.40763328742869</v>
      </c>
      <c r="W12" s="2">
        <v>133.77926421404683</v>
      </c>
      <c r="X12" s="2">
        <v>129.84457997245721</v>
      </c>
      <c r="Y12" s="2">
        <v>118.04052724768836</v>
      </c>
      <c r="Z12" s="2">
        <v>135.74660633484163</v>
      </c>
      <c r="AA12" s="2">
        <v>125.90989573086759</v>
      </c>
      <c r="AB12" s="2">
        <v>112.7287035215424</v>
      </c>
      <c r="AC12" s="16">
        <f t="shared" si="0"/>
        <v>-0.10468749999999993</v>
      </c>
      <c r="AD12" s="16">
        <f t="shared" si="1"/>
        <v>-0.47909090909090912</v>
      </c>
      <c r="AE12" s="16">
        <f t="shared" si="2"/>
        <v>-0.63056092843326894</v>
      </c>
    </row>
    <row r="13" spans="1:31" s="4" customFormat="1" x14ac:dyDescent="0.3">
      <c r="A13" s="36" t="s">
        <v>85</v>
      </c>
      <c r="B13" s="36" t="s">
        <v>10</v>
      </c>
      <c r="C13" s="17" t="s">
        <v>40</v>
      </c>
      <c r="D13" s="3">
        <v>100</v>
      </c>
      <c r="E13" s="3">
        <v>110.76555023923444</v>
      </c>
      <c r="F13" s="3">
        <v>90.43062200956939</v>
      </c>
      <c r="G13" s="3">
        <v>83.253588516746419</v>
      </c>
      <c r="H13" s="3">
        <v>109.56937799043062</v>
      </c>
      <c r="I13" s="3">
        <v>120.81339712918661</v>
      </c>
      <c r="J13" s="3">
        <v>122.96650717703351</v>
      </c>
      <c r="K13" s="3">
        <v>122.2488038277512</v>
      </c>
      <c r="L13" s="3">
        <v>126.55502392344498</v>
      </c>
      <c r="M13" s="3">
        <v>133.97129186602871</v>
      </c>
      <c r="N13" s="3">
        <v>136.12440191387563</v>
      </c>
      <c r="O13" s="3">
        <v>136.12440191387563</v>
      </c>
      <c r="P13" s="3">
        <v>136.12440191387563</v>
      </c>
      <c r="Q13" s="3">
        <v>150.23923444976077</v>
      </c>
      <c r="R13" s="3">
        <v>151.19617224880383</v>
      </c>
      <c r="S13" s="3">
        <v>152.39234449760767</v>
      </c>
      <c r="T13" s="3">
        <v>144.49760765550241</v>
      </c>
      <c r="U13" s="3">
        <v>135.88516746411483</v>
      </c>
      <c r="V13" s="3">
        <v>144.97607655502392</v>
      </c>
      <c r="W13" s="3">
        <v>151.67464114832535</v>
      </c>
      <c r="X13" s="3">
        <v>151.67464114832535</v>
      </c>
      <c r="Y13" s="3">
        <v>154.06698564593304</v>
      </c>
      <c r="Z13" s="3">
        <v>154.30622009569379</v>
      </c>
      <c r="AA13" s="3">
        <v>155.02392344497611</v>
      </c>
      <c r="AB13" s="3">
        <v>152.39234449760767</v>
      </c>
      <c r="AC13" s="18">
        <f t="shared" si="0"/>
        <v>-1.6975308641975384E-2</v>
      </c>
      <c r="AD13" s="18">
        <f t="shared" si="1"/>
        <v>0.12147887323943674</v>
      </c>
      <c r="AE13" s="18">
        <f t="shared" si="2"/>
        <v>0.1195079086115991</v>
      </c>
    </row>
    <row r="14" spans="1:31" s="4" customFormat="1" x14ac:dyDescent="0.3">
      <c r="A14" s="24" t="s">
        <v>85</v>
      </c>
      <c r="B14" s="24" t="s">
        <v>11</v>
      </c>
      <c r="C14" s="15" t="s">
        <v>40</v>
      </c>
      <c r="D14" s="2">
        <v>100</v>
      </c>
      <c r="E14" s="2">
        <v>106.45161290322579</v>
      </c>
      <c r="F14" s="2">
        <v>91.397849462365585</v>
      </c>
      <c r="G14" s="2">
        <v>91.827956989247298</v>
      </c>
      <c r="H14" s="2">
        <v>111.18279569892474</v>
      </c>
      <c r="I14" s="2">
        <v>119.78494623655914</v>
      </c>
      <c r="J14" s="2">
        <v>124.3010752688172</v>
      </c>
      <c r="K14" s="2">
        <v>121.29032258064514</v>
      </c>
      <c r="L14" s="2">
        <v>127.31182795698923</v>
      </c>
      <c r="M14" s="2">
        <v>130.75268817204301</v>
      </c>
      <c r="N14" s="2">
        <v>134.19354838709677</v>
      </c>
      <c r="O14" s="2">
        <v>134.19354838709677</v>
      </c>
      <c r="P14" s="2">
        <v>134.19354838709677</v>
      </c>
      <c r="Q14" s="2">
        <v>147.74193548387095</v>
      </c>
      <c r="R14" s="2">
        <v>148.17204301075267</v>
      </c>
      <c r="S14" s="2">
        <v>149.03225806451613</v>
      </c>
      <c r="T14" s="2">
        <v>130.96774193548387</v>
      </c>
      <c r="U14" s="2">
        <v>125.16129032258063</v>
      </c>
      <c r="V14" s="2">
        <v>128.60215053763443</v>
      </c>
      <c r="W14" s="2">
        <v>137.2043010752688</v>
      </c>
      <c r="X14" s="2">
        <v>143.2258064516129</v>
      </c>
      <c r="Y14" s="2">
        <v>150.32258064516128</v>
      </c>
      <c r="Z14" s="2">
        <v>150.32258064516128</v>
      </c>
      <c r="AA14" s="2">
        <v>144.73118279569891</v>
      </c>
      <c r="AB14" s="2">
        <v>148.6021505376344</v>
      </c>
      <c r="AC14" s="16">
        <f t="shared" si="0"/>
        <v>2.6745913818722267E-2</v>
      </c>
      <c r="AD14" s="16">
        <f t="shared" si="1"/>
        <v>0.18728522336769782</v>
      </c>
      <c r="AE14" s="16">
        <f t="shared" si="2"/>
        <v>0.10737179487179493</v>
      </c>
    </row>
    <row r="15" spans="1:31" s="4" customFormat="1" x14ac:dyDescent="0.3">
      <c r="A15" s="36" t="s">
        <v>85</v>
      </c>
      <c r="B15" s="36" t="s">
        <v>12</v>
      </c>
      <c r="C15" s="17" t="s">
        <v>15</v>
      </c>
      <c r="D15" s="3">
        <v>100</v>
      </c>
      <c r="E15" s="3">
        <v>99.69824984912492</v>
      </c>
      <c r="F15" s="3">
        <v>59.324079662039829</v>
      </c>
      <c r="G15" s="3">
        <v>34.791792395896195</v>
      </c>
      <c r="H15" s="3">
        <v>56.125528062764033</v>
      </c>
      <c r="I15" s="3">
        <v>62.462281231140615</v>
      </c>
      <c r="J15" s="3">
        <v>63.729631864815929</v>
      </c>
      <c r="K15" s="3">
        <v>61.647555823777914</v>
      </c>
      <c r="L15" s="3">
        <v>64.031382015691008</v>
      </c>
      <c r="M15" s="3">
        <v>68.22570911285456</v>
      </c>
      <c r="N15" s="3">
        <v>71.665660832830412</v>
      </c>
      <c r="O15" s="3">
        <v>71.514785757392872</v>
      </c>
      <c r="P15" s="3">
        <v>71.484610742305364</v>
      </c>
      <c r="Q15" s="3">
        <v>73.174411587205796</v>
      </c>
      <c r="R15" s="3">
        <v>76.644538322269156</v>
      </c>
      <c r="S15" s="3">
        <v>75.015087507543754</v>
      </c>
      <c r="T15" s="3">
        <v>66.385033192516602</v>
      </c>
      <c r="U15" s="3">
        <v>59.143029571514781</v>
      </c>
      <c r="V15" s="3">
        <v>63.36753168376584</v>
      </c>
      <c r="W15" s="3">
        <v>65.454013277006624</v>
      </c>
      <c r="X15" s="3">
        <v>67.944718261919135</v>
      </c>
      <c r="Y15" s="3">
        <v>69.575376058862417</v>
      </c>
      <c r="Z15" s="3">
        <v>67.134425941844611</v>
      </c>
      <c r="AA15" s="3">
        <v>70.534097767048891</v>
      </c>
      <c r="AB15" s="3">
        <v>71.091128545564274</v>
      </c>
      <c r="AC15" s="18">
        <f t="shared" si="0"/>
        <v>7.8973262032084879E-3</v>
      </c>
      <c r="AD15" s="18">
        <f t="shared" si="1"/>
        <v>0.2020204081632655</v>
      </c>
      <c r="AE15" s="18">
        <f t="shared" si="2"/>
        <v>-5.5044322498943865E-3</v>
      </c>
    </row>
    <row r="16" spans="1:31" s="4" customFormat="1" x14ac:dyDescent="0.3">
      <c r="A16" s="24" t="s">
        <v>85</v>
      </c>
      <c r="B16" s="24" t="s">
        <v>13</v>
      </c>
      <c r="C16" s="15" t="s">
        <v>40</v>
      </c>
      <c r="D16" s="2">
        <v>100</v>
      </c>
      <c r="E16" s="2">
        <v>100</v>
      </c>
      <c r="F16" s="2">
        <v>108.99993295939574</v>
      </c>
      <c r="G16" s="2">
        <v>108.99993295939574</v>
      </c>
      <c r="H16" s="2">
        <v>98.099950091994586</v>
      </c>
      <c r="I16" s="2">
        <v>98.099950091994586</v>
      </c>
      <c r="J16" s="2">
        <v>111.45430437924124</v>
      </c>
      <c r="K16" s="2">
        <v>111.45430437924124</v>
      </c>
      <c r="L16" s="2">
        <v>111.45430437924124</v>
      </c>
      <c r="M16" s="2">
        <v>122.26537650748246</v>
      </c>
      <c r="N16" s="2">
        <v>122.26537650748246</v>
      </c>
      <c r="O16" s="2">
        <v>122.26537650748246</v>
      </c>
      <c r="P16" s="2">
        <v>122.26537650748246</v>
      </c>
      <c r="Q16" s="2">
        <v>139.38257093268379</v>
      </c>
      <c r="R16" s="2">
        <v>158.89616900191436</v>
      </c>
      <c r="S16" s="2">
        <v>188.29196928050533</v>
      </c>
      <c r="T16" s="2">
        <v>188.29196928050533</v>
      </c>
      <c r="U16" s="2">
        <v>188.29196928050533</v>
      </c>
      <c r="V16" s="2">
        <v>188.29196928050533</v>
      </c>
      <c r="W16" s="2">
        <v>188.29196928050533</v>
      </c>
      <c r="X16" s="2">
        <v>188.29196928050533</v>
      </c>
      <c r="Y16" s="2">
        <v>188.29196928050533</v>
      </c>
      <c r="Z16" s="2">
        <v>188.29196928050533</v>
      </c>
      <c r="AA16" s="2">
        <v>188.29196928050533</v>
      </c>
      <c r="AB16" s="2">
        <v>188.29196928050533</v>
      </c>
      <c r="AC16" s="16">
        <f t="shared" si="0"/>
        <v>0</v>
      </c>
      <c r="AD16" s="16">
        <f t="shared" si="1"/>
        <v>0</v>
      </c>
      <c r="AE16" s="16">
        <f t="shared" si="2"/>
        <v>0.54002690425594158</v>
      </c>
    </row>
    <row r="17" spans="1:31" s="4" customFormat="1" x14ac:dyDescent="0.3">
      <c r="A17" s="36" t="s">
        <v>85</v>
      </c>
      <c r="B17" s="36" t="s">
        <v>14</v>
      </c>
      <c r="C17" s="17" t="s">
        <v>40</v>
      </c>
      <c r="D17" s="3">
        <v>100</v>
      </c>
      <c r="E17" s="3">
        <v>117.79907430136072</v>
      </c>
      <c r="F17" s="3">
        <v>112.43758872965704</v>
      </c>
      <c r="G17" s="3">
        <v>129.39834134694465</v>
      </c>
      <c r="H17" s="3">
        <v>146.10918724867304</v>
      </c>
      <c r="I17" s="3">
        <v>154.82372149622432</v>
      </c>
      <c r="J17" s="3">
        <v>154.82372149622432</v>
      </c>
      <c r="K17" s="3">
        <v>169.60250786431226</v>
      </c>
      <c r="L17" s="3">
        <v>169.60251644266515</v>
      </c>
      <c r="M17" s="3">
        <v>169.60251644266515</v>
      </c>
      <c r="N17" s="3">
        <v>187.83154208031664</v>
      </c>
      <c r="O17" s="3">
        <v>187.83154208031664</v>
      </c>
      <c r="P17" s="3">
        <v>187.83154208031664</v>
      </c>
      <c r="Q17" s="3">
        <v>198.90247266304115</v>
      </c>
      <c r="R17" s="3">
        <v>198.90247266304115</v>
      </c>
      <c r="S17" s="3">
        <v>241.76854497280854</v>
      </c>
      <c r="T17" s="3">
        <v>241.76854497280854</v>
      </c>
      <c r="U17" s="3">
        <v>225.70990052155958</v>
      </c>
      <c r="V17" s="3">
        <v>225.70990052155958</v>
      </c>
      <c r="W17" s="3">
        <v>225.70986838276045</v>
      </c>
      <c r="X17" s="3">
        <v>225.70986838276045</v>
      </c>
      <c r="Y17" s="3">
        <v>235.23130394952943</v>
      </c>
      <c r="Z17" s="3">
        <v>235.23130394952943</v>
      </c>
      <c r="AA17" s="3">
        <v>235.23130394952943</v>
      </c>
      <c r="AB17" s="3">
        <v>241.43134064343394</v>
      </c>
      <c r="AC17" s="18">
        <f t="shared" si="0"/>
        <v>2.6357192218067871E-2</v>
      </c>
      <c r="AD17" s="18">
        <f t="shared" si="1"/>
        <v>6.9653303136220535E-2</v>
      </c>
      <c r="AE17" s="18">
        <f t="shared" si="2"/>
        <v>0.28536101002779435</v>
      </c>
    </row>
    <row r="18" spans="1:31" s="4" customFormat="1" x14ac:dyDescent="0.3">
      <c r="A18" s="24" t="s">
        <v>85</v>
      </c>
      <c r="B18" s="24" t="s">
        <v>41</v>
      </c>
      <c r="C18" s="15" t="s">
        <v>40</v>
      </c>
      <c r="D18" s="2">
        <v>100</v>
      </c>
      <c r="E18" s="2">
        <v>110.80361137267609</v>
      </c>
      <c r="F18" s="2">
        <v>106.52739906877986</v>
      </c>
      <c r="G18" s="2">
        <v>101.69271825007056</v>
      </c>
      <c r="H18" s="2">
        <v>96.996143322301876</v>
      </c>
      <c r="I18" s="2">
        <v>102.72748906454967</v>
      </c>
      <c r="J18" s="2">
        <v>111.79139070749275</v>
      </c>
      <c r="K18" s="2">
        <v>112.36004195709985</v>
      </c>
      <c r="L18" s="2">
        <v>112.76331375767535</v>
      </c>
      <c r="M18" s="2">
        <v>118.45434206622345</v>
      </c>
      <c r="N18" s="2">
        <v>119.12632095312449</v>
      </c>
      <c r="O18" s="2">
        <v>120.27827547699503</v>
      </c>
      <c r="P18" s="2">
        <v>122.00113915671129</v>
      </c>
      <c r="Q18" s="2">
        <v>138.09585219205266</v>
      </c>
      <c r="R18" s="2">
        <v>168.89635729131814</v>
      </c>
      <c r="S18" s="2">
        <v>184.18192769674468</v>
      </c>
      <c r="T18" s="2">
        <v>189.91960857160441</v>
      </c>
      <c r="U18" s="2">
        <v>190.45169473528969</v>
      </c>
      <c r="V18" s="2">
        <v>178.75765720294928</v>
      </c>
      <c r="W18" s="2">
        <v>175.98641029560309</v>
      </c>
      <c r="X18" s="2">
        <v>176.23945823362632</v>
      </c>
      <c r="Y18" s="2">
        <v>176.29030173381972</v>
      </c>
      <c r="Z18" s="2">
        <v>177.18362040782469</v>
      </c>
      <c r="AA18" s="2">
        <v>178.89511333669896</v>
      </c>
      <c r="AB18" s="2">
        <v>180.47428321363222</v>
      </c>
      <c r="AC18" s="16">
        <f t="shared" si="0"/>
        <v>8.8273505490399362E-3</v>
      </c>
      <c r="AD18" s="16">
        <f t="shared" si="1"/>
        <v>-5.2388147742791991E-2</v>
      </c>
      <c r="AE18" s="16">
        <f t="shared" si="2"/>
        <v>0.47928359080165461</v>
      </c>
    </row>
    <row r="19" spans="1:31" s="4" customFormat="1" x14ac:dyDescent="0.3">
      <c r="A19" s="36" t="s">
        <v>85</v>
      </c>
      <c r="B19" s="36" t="s">
        <v>42</v>
      </c>
      <c r="C19" s="17" t="s">
        <v>40</v>
      </c>
      <c r="D19" s="3">
        <v>100</v>
      </c>
      <c r="E19" s="3">
        <v>113.86535602800298</v>
      </c>
      <c r="F19" s="3">
        <v>100.83237688644991</v>
      </c>
      <c r="G19" s="3">
        <v>104.53415603673106</v>
      </c>
      <c r="H19" s="3">
        <v>112.67316413063273</v>
      </c>
      <c r="I19" s="3">
        <v>143.03535356172171</v>
      </c>
      <c r="J19" s="3">
        <v>143.2658113947266</v>
      </c>
      <c r="K19" s="3">
        <v>143.2658113947266</v>
      </c>
      <c r="L19" s="3">
        <v>137.45814172528662</v>
      </c>
      <c r="M19" s="3">
        <v>140.68712805303826</v>
      </c>
      <c r="N19" s="3">
        <v>144.79098280004527</v>
      </c>
      <c r="O19" s="3">
        <v>144.83983320386685</v>
      </c>
      <c r="P19" s="3">
        <v>144.83983320386685</v>
      </c>
      <c r="Q19" s="3">
        <v>144.83983320386685</v>
      </c>
      <c r="R19" s="3">
        <v>156.58604942709431</v>
      </c>
      <c r="S19" s="3">
        <v>164.21157334233706</v>
      </c>
      <c r="T19" s="3">
        <v>164.21157786352734</v>
      </c>
      <c r="U19" s="3">
        <v>149.71260622004223</v>
      </c>
      <c r="V19" s="3">
        <v>151.35792056447411</v>
      </c>
      <c r="W19" s="3">
        <v>155.36320979288996</v>
      </c>
      <c r="X19" s="3">
        <v>161.05538290337719</v>
      </c>
      <c r="Y19" s="3">
        <v>161.05538290337719</v>
      </c>
      <c r="Z19" s="3">
        <v>161.05538290337719</v>
      </c>
      <c r="AA19" s="3">
        <v>162.40310409268974</v>
      </c>
      <c r="AB19" s="3">
        <v>160.57571044631024</v>
      </c>
      <c r="AC19" s="18">
        <f t="shared" si="0"/>
        <v>-1.1252208857637003E-2</v>
      </c>
      <c r="AD19" s="18">
        <f t="shared" si="1"/>
        <v>7.2559716249290362E-2</v>
      </c>
      <c r="AE19" s="18">
        <f t="shared" si="2"/>
        <v>0.10864329856203736</v>
      </c>
    </row>
    <row r="20" spans="1:31" s="4" customFormat="1" x14ac:dyDescent="0.3">
      <c r="A20" s="24" t="s">
        <v>85</v>
      </c>
      <c r="B20" s="24" t="s">
        <v>43</v>
      </c>
      <c r="C20" s="15" t="s">
        <v>40</v>
      </c>
      <c r="D20" s="2">
        <v>100</v>
      </c>
      <c r="E20" s="2">
        <v>112.80840874989642</v>
      </c>
      <c r="F20" s="2">
        <v>105.03440536786732</v>
      </c>
      <c r="G20" s="2">
        <v>84.027524340771578</v>
      </c>
      <c r="H20" s="2">
        <v>129.32361164452908</v>
      </c>
      <c r="I20" s="2">
        <v>152.95635284648952</v>
      </c>
      <c r="J20" s="2">
        <v>158.20807310326344</v>
      </c>
      <c r="K20" s="2">
        <v>161.49039832184431</v>
      </c>
      <c r="L20" s="2">
        <v>162.14683707466108</v>
      </c>
      <c r="M20" s="2">
        <v>175.93259490557665</v>
      </c>
      <c r="N20" s="2">
        <v>210.72527714279744</v>
      </c>
      <c r="O20" s="2">
        <v>208.75586103470263</v>
      </c>
      <c r="P20" s="2">
        <v>217.94636625531302</v>
      </c>
      <c r="Q20" s="2">
        <v>225.82395322481821</v>
      </c>
      <c r="R20" s="2">
        <v>278.34114804627018</v>
      </c>
      <c r="S20" s="2">
        <v>290.15754492265722</v>
      </c>
      <c r="T20" s="2">
        <v>208.75586103470263</v>
      </c>
      <c r="U20" s="2">
        <v>181.18434537287143</v>
      </c>
      <c r="V20" s="2">
        <v>210.06893421155576</v>
      </c>
      <c r="W20" s="2">
        <v>226.4804366737132</v>
      </c>
      <c r="X20" s="2">
        <v>226.48045108180779</v>
      </c>
      <c r="Y20" s="2">
        <v>238.29679280462858</v>
      </c>
      <c r="Z20" s="2">
        <v>238.95329066161815</v>
      </c>
      <c r="AA20" s="2">
        <v>217.2899458611974</v>
      </c>
      <c r="AB20" s="2">
        <v>229.76278544100776</v>
      </c>
      <c r="AC20" s="16">
        <f t="shared" si="0"/>
        <v>5.7401825613127455E-2</v>
      </c>
      <c r="AD20" s="16">
        <f t="shared" si="1"/>
        <v>0.26811610003150932</v>
      </c>
      <c r="AE20" s="16">
        <f t="shared" si="2"/>
        <v>5.4217096567017009E-2</v>
      </c>
    </row>
    <row r="21" spans="1:31" s="4" customFormat="1" x14ac:dyDescent="0.3">
      <c r="A21" s="36" t="s">
        <v>85</v>
      </c>
      <c r="B21" s="36" t="s">
        <v>44</v>
      </c>
      <c r="C21" s="17" t="s">
        <v>40</v>
      </c>
      <c r="D21" s="3">
        <v>100</v>
      </c>
      <c r="E21" s="3">
        <v>100</v>
      </c>
      <c r="F21" s="3">
        <v>106.15656229627955</v>
      </c>
      <c r="G21" s="3">
        <v>106.15656229627955</v>
      </c>
      <c r="H21" s="3">
        <v>112.98104249949535</v>
      </c>
      <c r="I21" s="3">
        <v>112.98104249949535</v>
      </c>
      <c r="J21" s="3">
        <v>120.97266517050865</v>
      </c>
      <c r="K21" s="3">
        <v>120.97266517050865</v>
      </c>
      <c r="L21" s="3">
        <v>120.97266517050865</v>
      </c>
      <c r="M21" s="3">
        <v>126.52154674264577</v>
      </c>
      <c r="N21" s="3">
        <v>126.52154674264577</v>
      </c>
      <c r="O21" s="3">
        <v>126.52154674264577</v>
      </c>
      <c r="P21" s="3">
        <v>126.52154674264577</v>
      </c>
      <c r="Q21" s="3">
        <v>145.72764680471312</v>
      </c>
      <c r="R21" s="3">
        <v>167.66166711580709</v>
      </c>
      <c r="S21" s="3">
        <v>200.6763838652783</v>
      </c>
      <c r="T21" s="3">
        <v>200.6763838652783</v>
      </c>
      <c r="U21" s="3">
        <v>200.6763838652783</v>
      </c>
      <c r="V21" s="3">
        <v>200.6763838652783</v>
      </c>
      <c r="W21" s="3">
        <v>200.6763838652783</v>
      </c>
      <c r="X21" s="3">
        <v>200.6763838652783</v>
      </c>
      <c r="Y21" s="3">
        <v>200.6763838652783</v>
      </c>
      <c r="Z21" s="3">
        <v>200.6763838652783</v>
      </c>
      <c r="AA21" s="3">
        <v>200.6763838652783</v>
      </c>
      <c r="AB21" s="3">
        <v>232.39733419997401</v>
      </c>
      <c r="AC21" s="18">
        <f t="shared" si="0"/>
        <v>0.15807017110688615</v>
      </c>
      <c r="AD21" s="18">
        <f t="shared" si="1"/>
        <v>0.15807017110688615</v>
      </c>
      <c r="AE21" s="18">
        <f t="shared" si="2"/>
        <v>0.83682021112725935</v>
      </c>
    </row>
    <row r="22" spans="1:31" s="4" customFormat="1" x14ac:dyDescent="0.3">
      <c r="A22" s="24" t="s">
        <v>86</v>
      </c>
      <c r="B22" s="24" t="s">
        <v>45</v>
      </c>
      <c r="C22" s="15" t="s">
        <v>46</v>
      </c>
      <c r="D22" s="2">
        <v>100</v>
      </c>
      <c r="E22" s="2">
        <v>122.27842409936491</v>
      </c>
      <c r="F22" s="2">
        <v>131.01219580733996</v>
      </c>
      <c r="G22" s="2">
        <v>163.96897656381722</v>
      </c>
      <c r="H22" s="2">
        <v>198.13971786657675</v>
      </c>
      <c r="I22" s="2">
        <v>212.37003315910749</v>
      </c>
      <c r="J22" s="2">
        <v>211.36401955825326</v>
      </c>
      <c r="K22" s="2">
        <v>213.93244534367449</v>
      </c>
      <c r="L22" s="2">
        <v>222.3346259765076</v>
      </c>
      <c r="M22" s="2">
        <v>227.46023717192151</v>
      </c>
      <c r="N22" s="2">
        <v>252.28460630585059</v>
      </c>
      <c r="O22" s="2">
        <v>256.78637666498059</v>
      </c>
      <c r="P22" s="2">
        <v>275.38357781149887</v>
      </c>
      <c r="Q22" s="2">
        <v>368.77423705951776</v>
      </c>
      <c r="R22" s="2">
        <v>337.26746473332207</v>
      </c>
      <c r="S22" s="2">
        <v>309.55993930197263</v>
      </c>
      <c r="T22" s="2">
        <v>290.35575788231324</v>
      </c>
      <c r="U22" s="2">
        <v>297.33603102343614</v>
      </c>
      <c r="V22" s="2">
        <v>293.39065924801889</v>
      </c>
      <c r="W22" s="2">
        <v>299.40426010228742</v>
      </c>
      <c r="X22" s="2">
        <v>316.89990445680888</v>
      </c>
      <c r="Y22" s="2">
        <v>335.3622210981847</v>
      </c>
      <c r="Z22" s="2">
        <v>330.00618220648568</v>
      </c>
      <c r="AA22" s="2">
        <v>324.02630247850277</v>
      </c>
      <c r="AB22" s="2">
        <v>310.94250547968301</v>
      </c>
      <c r="AC22" s="16">
        <f t="shared" si="0"/>
        <v>-4.037881153085654E-2</v>
      </c>
      <c r="AD22" s="16">
        <f t="shared" si="1"/>
        <v>4.5761270201304383E-2</v>
      </c>
      <c r="AE22" s="16">
        <f t="shared" si="2"/>
        <v>0.1291250841853917</v>
      </c>
    </row>
    <row r="23" spans="1:31" s="4" customFormat="1" x14ac:dyDescent="0.3">
      <c r="A23" s="36" t="s">
        <v>86</v>
      </c>
      <c r="B23" s="36" t="s">
        <v>47</v>
      </c>
      <c r="C23" s="17" t="s">
        <v>46</v>
      </c>
      <c r="D23" s="3">
        <v>100</v>
      </c>
      <c r="E23" s="3">
        <v>126.30128857239743</v>
      </c>
      <c r="F23" s="3">
        <v>120.05340793489319</v>
      </c>
      <c r="G23" s="3">
        <v>135.47812817904375</v>
      </c>
      <c r="H23" s="3">
        <v>157.53645303492709</v>
      </c>
      <c r="I23" s="3">
        <v>191.74720244150558</v>
      </c>
      <c r="J23" s="3">
        <v>198.42319430315359</v>
      </c>
      <c r="K23" s="3">
        <v>197.19820278060359</v>
      </c>
      <c r="L23" s="3">
        <v>206.68446931163106</v>
      </c>
      <c r="M23" s="3">
        <v>207.71871820956255</v>
      </c>
      <c r="N23" s="3">
        <v>222.63903017972194</v>
      </c>
      <c r="O23" s="3">
        <v>225.4493048491014</v>
      </c>
      <c r="P23" s="3">
        <v>243.98101051203801</v>
      </c>
      <c r="Q23" s="3">
        <v>324.54221770091556</v>
      </c>
      <c r="R23" s="3">
        <v>295.14665988470671</v>
      </c>
      <c r="S23" s="3">
        <v>264.86096982027806</v>
      </c>
      <c r="T23" s="3">
        <v>249.16920990166159</v>
      </c>
      <c r="U23" s="3">
        <v>256.57002373685998</v>
      </c>
      <c r="V23" s="3">
        <v>254.23448626653104</v>
      </c>
      <c r="W23" s="3">
        <v>257.22702611054598</v>
      </c>
      <c r="X23" s="3">
        <v>268.31976941336046</v>
      </c>
      <c r="Y23" s="3">
        <v>283.36300440827398</v>
      </c>
      <c r="Z23" s="3">
        <v>277.37368599525263</v>
      </c>
      <c r="AA23" s="3">
        <v>278.16632756866733</v>
      </c>
      <c r="AB23" s="3">
        <v>261.46151237707699</v>
      </c>
      <c r="AC23" s="18">
        <f t="shared" si="0"/>
        <v>-6.0053333333333292E-2</v>
      </c>
      <c r="AD23" s="18">
        <f t="shared" si="1"/>
        <v>1.9064926482735833E-2</v>
      </c>
      <c r="AE23" s="18">
        <f t="shared" si="2"/>
        <v>7.1646977067407747E-2</v>
      </c>
    </row>
    <row r="24" spans="1:31" s="4" customFormat="1" x14ac:dyDescent="0.3">
      <c r="A24" s="24" t="s">
        <v>86</v>
      </c>
      <c r="B24" s="24" t="s">
        <v>17</v>
      </c>
      <c r="C24" s="15" t="s">
        <v>46</v>
      </c>
      <c r="D24" s="2">
        <v>100</v>
      </c>
      <c r="E24" s="2">
        <v>103.28992175247818</v>
      </c>
      <c r="F24" s="2">
        <v>91.635291810113443</v>
      </c>
      <c r="G24" s="2">
        <v>82.624244548062578</v>
      </c>
      <c r="H24" s="2">
        <v>79.507760852374361</v>
      </c>
      <c r="I24" s="2">
        <v>90.289199275986675</v>
      </c>
      <c r="J24" s="2">
        <v>93.877470119017559</v>
      </c>
      <c r="K24" s="2">
        <v>92.177791201242101</v>
      </c>
      <c r="L24" s="2">
        <v>92.960989951007377</v>
      </c>
      <c r="M24" s="2">
        <v>91.325634537131236</v>
      </c>
      <c r="N24" s="2">
        <v>88.248513479145473</v>
      </c>
      <c r="O24" s="2">
        <v>87.79599567650051</v>
      </c>
      <c r="P24" s="2">
        <v>88.437062563580895</v>
      </c>
      <c r="Q24" s="2">
        <v>88.007170651068165</v>
      </c>
      <c r="R24" s="2">
        <v>87.509401068158709</v>
      </c>
      <c r="S24" s="2">
        <v>85.563574516785351</v>
      </c>
      <c r="T24" s="2">
        <v>85.812459308240079</v>
      </c>
      <c r="U24" s="2">
        <v>86.287603001017288</v>
      </c>
      <c r="V24" s="2">
        <v>86.657159206510698</v>
      </c>
      <c r="W24" s="2">
        <v>85.910504832146501</v>
      </c>
      <c r="X24" s="2">
        <v>84.673622838250267</v>
      </c>
      <c r="Y24" s="2">
        <v>84.49261571719228</v>
      </c>
      <c r="Z24" s="2">
        <v>84.047639877924723</v>
      </c>
      <c r="AA24" s="2">
        <v>85.850169125127167</v>
      </c>
      <c r="AB24" s="2">
        <v>84.085349694811811</v>
      </c>
      <c r="AC24" s="16">
        <f t="shared" si="0"/>
        <v>-2.0556970921549622E-2</v>
      </c>
      <c r="AD24" s="16">
        <f t="shared" si="1"/>
        <v>-2.552224455904184E-2</v>
      </c>
      <c r="AE24" s="16">
        <f t="shared" si="2"/>
        <v>-4.920689067030537E-2</v>
      </c>
    </row>
    <row r="25" spans="1:31" s="4" customFormat="1" x14ac:dyDescent="0.3">
      <c r="A25" s="36" t="s">
        <v>88</v>
      </c>
      <c r="B25" s="36" t="s">
        <v>18</v>
      </c>
      <c r="C25" s="17" t="s">
        <v>46</v>
      </c>
      <c r="D25" s="3">
        <v>100</v>
      </c>
      <c r="E25" s="3">
        <v>106.97152140672783</v>
      </c>
      <c r="F25" s="3">
        <v>113.77362500479251</v>
      </c>
      <c r="G25" s="3">
        <v>120.27180482507131</v>
      </c>
      <c r="H25" s="3">
        <v>132.22614008464882</v>
      </c>
      <c r="I25" s="3">
        <v>152.67586856138371</v>
      </c>
      <c r="J25" s="3">
        <v>154.18101488946613</v>
      </c>
      <c r="K25" s="3">
        <v>158.3153431047437</v>
      </c>
      <c r="L25" s="3">
        <v>160.74673332703065</v>
      </c>
      <c r="M25" s="3">
        <v>164.92930341179809</v>
      </c>
      <c r="N25" s="3">
        <v>171.18627388462781</v>
      </c>
      <c r="O25" s="3">
        <v>176.37227485478351</v>
      </c>
      <c r="P25" s="3">
        <v>179.48869962382591</v>
      </c>
      <c r="Q25" s="3">
        <v>191.3369027705258</v>
      </c>
      <c r="R25" s="3">
        <v>212.15809364233226</v>
      </c>
      <c r="S25" s="3">
        <v>214.08776842192512</v>
      </c>
      <c r="T25" s="3">
        <v>208.67020647821829</v>
      </c>
      <c r="U25" s="3">
        <v>204.03416282024654</v>
      </c>
      <c r="V25" s="3">
        <v>204.9604067144511</v>
      </c>
      <c r="W25" s="3">
        <v>205.15337419241035</v>
      </c>
      <c r="X25" s="3">
        <v>208.39522782212629</v>
      </c>
      <c r="Y25" s="3">
        <v>214.60395642546621</v>
      </c>
      <c r="Z25" s="3">
        <v>220.33991470780583</v>
      </c>
      <c r="AA25" s="3">
        <v>220.54253055966311</v>
      </c>
      <c r="AB25" s="3">
        <v>218.35717387177422</v>
      </c>
      <c r="AC25" s="18">
        <f t="shared" si="0"/>
        <v>-9.9090034123721082E-3</v>
      </c>
      <c r="AD25" s="18">
        <f t="shared" si="1"/>
        <v>7.0199082612190766E-2</v>
      </c>
      <c r="AE25" s="18">
        <f>AB25/P25-1</f>
        <v>0.21655109390958449</v>
      </c>
    </row>
    <row r="26" spans="1:31" s="4" customFormat="1" x14ac:dyDescent="0.3">
      <c r="A26" s="24" t="s">
        <v>88</v>
      </c>
      <c r="B26" s="24" t="s">
        <v>81</v>
      </c>
      <c r="C26" s="15" t="s">
        <v>46</v>
      </c>
      <c r="D26" s="2" t="s">
        <v>46</v>
      </c>
      <c r="E26" s="2">
        <v>100</v>
      </c>
      <c r="F26" s="2">
        <v>102.62928529924463</v>
      </c>
      <c r="G26" s="2">
        <v>132.19166526067147</v>
      </c>
      <c r="H26" s="2">
        <v>155.62679264383328</v>
      </c>
      <c r="I26" s="2">
        <v>186.36747089590008</v>
      </c>
      <c r="J26" s="2">
        <v>187.10140037118271</v>
      </c>
      <c r="K26" s="2">
        <v>190.28176143074066</v>
      </c>
      <c r="L26" s="2">
        <v>194.54192677577188</v>
      </c>
      <c r="M26" s="2">
        <v>202.31989201957145</v>
      </c>
      <c r="N26" s="2">
        <v>215.2691074742703</v>
      </c>
      <c r="O26" s="2">
        <v>222.66745402395816</v>
      </c>
      <c r="P26" s="2">
        <v>228.51358191327819</v>
      </c>
      <c r="Q26" s="2">
        <v>270.01012316517625</v>
      </c>
      <c r="R26" s="2">
        <v>297.40172093807996</v>
      </c>
      <c r="S26" s="2">
        <v>275.25729711489794</v>
      </c>
      <c r="T26" s="2">
        <v>252.01619706428201</v>
      </c>
      <c r="U26" s="2">
        <v>248.70086046903998</v>
      </c>
      <c r="V26" s="2">
        <v>253.24784882740002</v>
      </c>
      <c r="W26" s="2">
        <v>248.72616838198073</v>
      </c>
      <c r="X26" s="2">
        <v>257.27180698498398</v>
      </c>
      <c r="Y26" s="2">
        <v>269.95107136831444</v>
      </c>
      <c r="Z26" s="2">
        <v>281.26370845284293</v>
      </c>
      <c r="AA26" s="2">
        <v>272.16129576514254</v>
      </c>
      <c r="AB26" s="19">
        <v>0</v>
      </c>
      <c r="AC26" s="16">
        <f>AA26/Y26-1</f>
        <v>8.1875000000000142E-3</v>
      </c>
      <c r="AD26" s="16">
        <f>AA26/$U26-1</f>
        <v>9.4331942607102759E-2</v>
      </c>
      <c r="AE26" s="16">
        <f>AA26/O26-1</f>
        <v>0.22227694639136186</v>
      </c>
    </row>
    <row r="27" spans="1:31" s="4" customFormat="1" x14ac:dyDescent="0.3">
      <c r="A27" s="36" t="s">
        <v>88</v>
      </c>
      <c r="B27" s="36" t="s">
        <v>82</v>
      </c>
      <c r="C27" s="17" t="s">
        <v>46</v>
      </c>
      <c r="D27" s="3" t="s">
        <v>46</v>
      </c>
      <c r="E27" s="3">
        <v>100</v>
      </c>
      <c r="F27" s="3">
        <v>106.67595499388307</v>
      </c>
      <c r="G27" s="3">
        <v>121.63288026434324</v>
      </c>
      <c r="H27" s="3">
        <v>123.25081689215747</v>
      </c>
      <c r="I27" s="3">
        <v>144.58061476884137</v>
      </c>
      <c r="J27" s="3">
        <v>146.92282072809658</v>
      </c>
      <c r="K27" s="3">
        <v>148.18635698635819</v>
      </c>
      <c r="L27" s="3">
        <v>148.95692604268729</v>
      </c>
      <c r="M27" s="3">
        <v>146.63319799642136</v>
      </c>
      <c r="N27" s="3">
        <v>145.82671540744104</v>
      </c>
      <c r="O27" s="3">
        <v>145.94337677976696</v>
      </c>
      <c r="P27" s="3">
        <v>148.43900852270096</v>
      </c>
      <c r="Q27" s="3">
        <v>151.27419358548454</v>
      </c>
      <c r="R27" s="3">
        <v>156.84108390943038</v>
      </c>
      <c r="S27" s="3">
        <v>158.22128544783334</v>
      </c>
      <c r="T27" s="3">
        <v>162.22428396966356</v>
      </c>
      <c r="U27" s="3">
        <v>167.5452404838685</v>
      </c>
      <c r="V27" s="3">
        <v>181.43474091998118</v>
      </c>
      <c r="W27" s="3">
        <v>186.3879093470967</v>
      </c>
      <c r="X27" s="3">
        <v>189.64969776067088</v>
      </c>
      <c r="Y27" s="3">
        <v>191.71687946626218</v>
      </c>
      <c r="Z27" s="3">
        <v>189.89556911133269</v>
      </c>
      <c r="AA27" s="3">
        <v>184.25567070872611</v>
      </c>
      <c r="AB27" s="19">
        <v>0</v>
      </c>
      <c r="AC27" s="16">
        <f>AA27/Y27-1</f>
        <v>-3.8917850000000032E-2</v>
      </c>
      <c r="AD27" s="16">
        <f>AA27/$U27-1</f>
        <v>9.9736824374109911E-2</v>
      </c>
      <c r="AE27" s="16">
        <f>AA27/O27-1</f>
        <v>0.26251478329690547</v>
      </c>
    </row>
    <row r="28" spans="1:31" s="4" customFormat="1" x14ac:dyDescent="0.3">
      <c r="A28" s="24" t="s">
        <v>88</v>
      </c>
      <c r="B28" s="24" t="s">
        <v>19</v>
      </c>
      <c r="C28" s="15" t="s">
        <v>46</v>
      </c>
      <c r="D28" s="2">
        <v>100</v>
      </c>
      <c r="E28" s="2">
        <v>107.4004595976176</v>
      </c>
      <c r="F28" s="2">
        <v>116.17502227641513</v>
      </c>
      <c r="G28" s="2">
        <v>126.40810392533885</v>
      </c>
      <c r="H28" s="2">
        <v>137.19457862402103</v>
      </c>
      <c r="I28" s="2">
        <v>153.54781222154483</v>
      </c>
      <c r="J28" s="2">
        <v>155.11419593865779</v>
      </c>
      <c r="K28" s="2">
        <v>156.24912066782349</v>
      </c>
      <c r="L28" s="2">
        <v>157.80143507011212</v>
      </c>
      <c r="M28" s="2">
        <v>160.75599118322936</v>
      </c>
      <c r="N28" s="2">
        <v>163.36350419734558</v>
      </c>
      <c r="O28" s="2">
        <v>167.63119636073725</v>
      </c>
      <c r="P28" s="2">
        <v>168.55508136753744</v>
      </c>
      <c r="Q28" s="2">
        <v>172.42414294423864</v>
      </c>
      <c r="R28" s="2">
        <v>183.29503353186701</v>
      </c>
      <c r="S28" s="2">
        <v>188.18646531913896</v>
      </c>
      <c r="T28" s="2">
        <v>185.47108755803595</v>
      </c>
      <c r="U28" s="2">
        <v>184.72072410073631</v>
      </c>
      <c r="V28" s="2">
        <v>186.68573840453971</v>
      </c>
      <c r="W28" s="2">
        <v>186.98588378745956</v>
      </c>
      <c r="X28" s="2">
        <v>188.90869014678987</v>
      </c>
      <c r="Y28" s="2">
        <v>192.10711438352951</v>
      </c>
      <c r="Z28" s="2">
        <v>193.93143553908925</v>
      </c>
      <c r="AA28" s="2">
        <v>193.98302302677862</v>
      </c>
      <c r="AB28" s="2">
        <v>196.61398489893546</v>
      </c>
      <c r="AC28" s="16">
        <f t="shared" ref="AC28:AC79" si="3">AB28/AA28-1</f>
        <v>1.3562846021806907E-2</v>
      </c>
      <c r="AD28" s="16">
        <f t="shared" ref="AD28:AD88" si="4">AB28/$U28-1</f>
        <v>6.4385091906164371E-2</v>
      </c>
      <c r="AE28" s="16">
        <f t="shared" ref="AE28:AE88" si="5">AB28/P28-1</f>
        <v>0.16646726579672233</v>
      </c>
    </row>
    <row r="29" spans="1:31" s="4" customFormat="1" x14ac:dyDescent="0.3">
      <c r="A29" s="36" t="s">
        <v>87</v>
      </c>
      <c r="B29" s="36" t="s">
        <v>20</v>
      </c>
      <c r="C29" s="17" t="s">
        <v>40</v>
      </c>
      <c r="D29" s="3">
        <v>100</v>
      </c>
      <c r="E29" s="3">
        <v>108.61244019138756</v>
      </c>
      <c r="F29" s="3">
        <v>120.57416267942584</v>
      </c>
      <c r="G29" s="3">
        <v>135.40669856459331</v>
      </c>
      <c r="H29" s="3">
        <v>175.11961722488039</v>
      </c>
      <c r="I29" s="3">
        <v>188.99521531100478</v>
      </c>
      <c r="J29" s="3">
        <v>215.78947368421052</v>
      </c>
      <c r="K29" s="3">
        <v>215.78947368421052</v>
      </c>
      <c r="L29" s="3">
        <v>215.78947368421052</v>
      </c>
      <c r="M29" s="3">
        <v>215.78947368421052</v>
      </c>
      <c r="N29" s="3">
        <v>215.78947368421052</v>
      </c>
      <c r="O29" s="3">
        <v>215.78947368421052</v>
      </c>
      <c r="P29" s="3">
        <v>215.78947368421052</v>
      </c>
      <c r="Q29" s="3">
        <v>215.78947368421052</v>
      </c>
      <c r="R29" s="3">
        <v>215.78947368421052</v>
      </c>
      <c r="S29" s="3">
        <v>215.78947368421052</v>
      </c>
      <c r="T29" s="3">
        <v>215.78947368421052</v>
      </c>
      <c r="U29" s="3">
        <v>215.78947368421052</v>
      </c>
      <c r="V29" s="3">
        <v>272.02551834130782</v>
      </c>
      <c r="W29" s="3">
        <v>272.02551834130782</v>
      </c>
      <c r="X29" s="3">
        <v>272.02551834130782</v>
      </c>
      <c r="Y29" s="3">
        <v>272.02551834130782</v>
      </c>
      <c r="Z29" s="3">
        <v>272.02551834130782</v>
      </c>
      <c r="AA29" s="3">
        <v>272.02551834130782</v>
      </c>
      <c r="AB29" s="3">
        <v>272.02551834130782</v>
      </c>
      <c r="AC29" s="18">
        <f t="shared" si="3"/>
        <v>0</v>
      </c>
      <c r="AD29" s="18">
        <f t="shared" si="4"/>
        <v>0.26060606060606073</v>
      </c>
      <c r="AE29" s="18">
        <f t="shared" si="5"/>
        <v>0.26060606060606073</v>
      </c>
    </row>
    <row r="30" spans="1:31" s="4" customFormat="1" x14ac:dyDescent="0.3">
      <c r="A30" s="24" t="s">
        <v>85</v>
      </c>
      <c r="B30" s="24" t="s">
        <v>21</v>
      </c>
      <c r="C30" s="15" t="s">
        <v>15</v>
      </c>
      <c r="D30" s="2">
        <v>100</v>
      </c>
      <c r="E30" s="2">
        <v>103.98866608544029</v>
      </c>
      <c r="F30" s="2">
        <v>59.45945945945946</v>
      </c>
      <c r="G30" s="2">
        <v>41.521360069747168</v>
      </c>
      <c r="H30" s="2">
        <v>58.544027898866602</v>
      </c>
      <c r="I30" s="2">
        <v>65.845684394071498</v>
      </c>
      <c r="J30" s="2">
        <v>70.542720139494335</v>
      </c>
      <c r="K30" s="2">
        <v>67.175239755884917</v>
      </c>
      <c r="L30" s="2">
        <v>70.771578029642541</v>
      </c>
      <c r="M30" s="2">
        <v>74.727550130775924</v>
      </c>
      <c r="N30" s="2">
        <v>73.060156931124681</v>
      </c>
      <c r="O30" s="2">
        <v>80.808631211857019</v>
      </c>
      <c r="P30" s="2">
        <v>74.934612031386223</v>
      </c>
      <c r="Q30" s="2">
        <v>76.068003487358311</v>
      </c>
      <c r="R30" s="2">
        <v>79.827811682650378</v>
      </c>
      <c r="S30" s="2">
        <v>71.174803836094156</v>
      </c>
      <c r="T30" s="2">
        <v>55.503487358326062</v>
      </c>
      <c r="U30" s="2">
        <v>49.487794245858758</v>
      </c>
      <c r="V30" s="2">
        <v>58.62031386224934</v>
      </c>
      <c r="W30" s="2">
        <v>62.358326068003478</v>
      </c>
      <c r="X30" s="2">
        <v>65.540540540540533</v>
      </c>
      <c r="Y30" s="2">
        <v>69.649084568439406</v>
      </c>
      <c r="Z30" s="2">
        <v>58.304272013949429</v>
      </c>
      <c r="AA30" s="2">
        <v>63.720575414123793</v>
      </c>
      <c r="AB30" s="2">
        <v>63.84045335658238</v>
      </c>
      <c r="AC30" s="16">
        <f t="shared" si="3"/>
        <v>1.8813066529843603E-3</v>
      </c>
      <c r="AD30" s="16">
        <f t="shared" si="4"/>
        <v>0.29002422373926429</v>
      </c>
      <c r="AE30" s="16">
        <f t="shared" si="5"/>
        <v>-0.1480511925538105</v>
      </c>
    </row>
    <row r="31" spans="1:31" s="4" customFormat="1" x14ac:dyDescent="0.3">
      <c r="A31" s="36" t="s">
        <v>85</v>
      </c>
      <c r="B31" s="36" t="s">
        <v>22</v>
      </c>
      <c r="C31" s="17" t="s">
        <v>15</v>
      </c>
      <c r="D31" s="3">
        <v>100</v>
      </c>
      <c r="E31" s="3">
        <v>127.52375296912113</v>
      </c>
      <c r="F31" s="3">
        <v>85.777909738717341</v>
      </c>
      <c r="G31" s="3">
        <v>60.243467933491686</v>
      </c>
      <c r="H31" s="3">
        <v>110.57007125890736</v>
      </c>
      <c r="I31" s="3">
        <v>87.678147268408551</v>
      </c>
      <c r="J31" s="3">
        <v>88.925178147268412</v>
      </c>
      <c r="K31" s="3">
        <v>79.186460807600952</v>
      </c>
      <c r="L31" s="3">
        <v>81.146080760095003</v>
      </c>
      <c r="M31" s="3">
        <v>82.036817102137775</v>
      </c>
      <c r="N31" s="3">
        <v>87.648456057007124</v>
      </c>
      <c r="O31" s="3">
        <v>86.817102137767222</v>
      </c>
      <c r="P31" s="3">
        <v>82.600950118764843</v>
      </c>
      <c r="Q31" s="3">
        <v>86.579572446555815</v>
      </c>
      <c r="R31" s="3">
        <v>89.311163895486928</v>
      </c>
      <c r="S31" s="3">
        <v>96.823040380047516</v>
      </c>
      <c r="T31" s="3">
        <v>136.93586698337293</v>
      </c>
      <c r="U31" s="3">
        <v>87.292161520190021</v>
      </c>
      <c r="V31" s="3">
        <v>83.551068883610441</v>
      </c>
      <c r="W31" s="3">
        <v>83.4916864608076</v>
      </c>
      <c r="X31" s="3">
        <v>79.038004750593828</v>
      </c>
      <c r="Y31" s="3">
        <v>76.454869358669825</v>
      </c>
      <c r="Z31" s="3">
        <v>72.862232779097397</v>
      </c>
      <c r="AA31" s="3">
        <v>68.527315914489307</v>
      </c>
      <c r="AB31" s="3">
        <v>66.300475059382421</v>
      </c>
      <c r="AC31" s="18">
        <f t="shared" si="3"/>
        <v>-3.2495667244367366E-2</v>
      </c>
      <c r="AD31" s="18">
        <f t="shared" si="4"/>
        <v>-0.24047619047619051</v>
      </c>
      <c r="AE31" s="18">
        <f t="shared" si="5"/>
        <v>-0.19734004313443565</v>
      </c>
    </row>
    <row r="32" spans="1:31" s="4" customFormat="1" x14ac:dyDescent="0.3">
      <c r="A32" s="24" t="s">
        <v>89</v>
      </c>
      <c r="B32" s="24" t="s">
        <v>69</v>
      </c>
      <c r="C32" s="15" t="s">
        <v>15</v>
      </c>
      <c r="D32" s="2">
        <v>100</v>
      </c>
      <c r="E32" s="2">
        <v>99.964024815535396</v>
      </c>
      <c r="F32" s="2">
        <v>92.269637228530513</v>
      </c>
      <c r="G32" s="2">
        <v>83.565743622757438</v>
      </c>
      <c r="H32" s="2">
        <v>81.468740509899973</v>
      </c>
      <c r="I32" s="2">
        <v>115.8960825851162</v>
      </c>
      <c r="J32" s="2">
        <v>117.7667109484269</v>
      </c>
      <c r="K32" s="2">
        <v>118.72570397012414</v>
      </c>
      <c r="L32" s="2">
        <v>120.97181108267081</v>
      </c>
      <c r="M32" s="2">
        <v>125.38453205905202</v>
      </c>
      <c r="N32" s="2">
        <v>130.87633160305728</v>
      </c>
      <c r="O32" s="2">
        <v>137.09033576834068</v>
      </c>
      <c r="P32" s="2">
        <v>142.28784115753942</v>
      </c>
      <c r="Q32" s="2">
        <v>156.08076548195052</v>
      </c>
      <c r="R32" s="2">
        <v>176.11137281168698</v>
      </c>
      <c r="S32" s="2">
        <v>183.91016791406091</v>
      </c>
      <c r="T32" s="2">
        <v>171.82042872694981</v>
      </c>
      <c r="U32" s="2">
        <v>163.64277218390538</v>
      </c>
      <c r="V32" s="2">
        <v>158.81059746963896</v>
      </c>
      <c r="W32" s="2">
        <v>155.90317418163622</v>
      </c>
      <c r="X32" s="2">
        <v>152.95854128785328</v>
      </c>
      <c r="Y32" s="2">
        <v>157.57760644174252</v>
      </c>
      <c r="Z32" s="2">
        <v>166.95442709833793</v>
      </c>
      <c r="AA32" s="2">
        <v>171.27581540598604</v>
      </c>
      <c r="AB32" s="2">
        <v>170.27792143279137</v>
      </c>
      <c r="AC32" s="16">
        <f t="shared" si="3"/>
        <v>-5.8262398040802577E-3</v>
      </c>
      <c r="AD32" s="16">
        <f t="shared" si="4"/>
        <v>4.0546546360319846E-2</v>
      </c>
      <c r="AE32" s="16">
        <f t="shared" si="5"/>
        <v>0.19671449118594508</v>
      </c>
    </row>
    <row r="33" spans="1:31" s="4" customFormat="1" x14ac:dyDescent="0.3">
      <c r="A33" s="36" t="s">
        <v>89</v>
      </c>
      <c r="B33" s="36" t="s">
        <v>70</v>
      </c>
      <c r="C33" s="17" t="s">
        <v>48</v>
      </c>
      <c r="D33" s="3">
        <v>100</v>
      </c>
      <c r="E33" s="3">
        <v>103.00201627959076</v>
      </c>
      <c r="F33" s="3">
        <v>119.82763592237322</v>
      </c>
      <c r="G33" s="3">
        <v>137.81202693165702</v>
      </c>
      <c r="H33" s="3">
        <v>143.32375588103596</v>
      </c>
      <c r="I33" s="3">
        <v>203.89000424008123</v>
      </c>
      <c r="J33" s="3">
        <v>207.18090429830295</v>
      </c>
      <c r="K33" s="3">
        <v>208.86801129017618</v>
      </c>
      <c r="L33" s="3">
        <v>212.81947175791439</v>
      </c>
      <c r="M33" s="3">
        <v>220.58254431840319</v>
      </c>
      <c r="N33" s="3">
        <v>230.24398418191683</v>
      </c>
      <c r="O33" s="3">
        <v>241.17596140968058</v>
      </c>
      <c r="P33" s="3">
        <v>250.31966473600562</v>
      </c>
      <c r="Q33" s="3">
        <v>274.58484554504582</v>
      </c>
      <c r="R33" s="3">
        <v>309.82366054461215</v>
      </c>
      <c r="S33" s="3">
        <v>323.54367878010987</v>
      </c>
      <c r="T33" s="3">
        <v>302.27482379261517</v>
      </c>
      <c r="U33" s="3">
        <v>287.88829415292059</v>
      </c>
      <c r="V33" s="3">
        <v>279.3872982520711</v>
      </c>
      <c r="W33" s="3">
        <v>274.27241832432856</v>
      </c>
      <c r="X33" s="3">
        <v>269.09207745510247</v>
      </c>
      <c r="Y33" s="3">
        <v>277.21816069109127</v>
      </c>
      <c r="Z33" s="3">
        <v>293.71431794496243</v>
      </c>
      <c r="AA33" s="3">
        <v>301.31671364908232</v>
      </c>
      <c r="AB33" s="3">
        <v>299.56117021838537</v>
      </c>
      <c r="AC33" s="18">
        <f t="shared" si="3"/>
        <v>-5.8262398040802577E-3</v>
      </c>
      <c r="AD33" s="18">
        <f t="shared" si="4"/>
        <v>4.0546546360319846E-2</v>
      </c>
      <c r="AE33" s="18">
        <f t="shared" si="5"/>
        <v>0.19671449118594531</v>
      </c>
    </row>
    <row r="34" spans="1:31" s="4" customFormat="1" x14ac:dyDescent="0.3">
      <c r="A34" s="24" t="s">
        <v>84</v>
      </c>
      <c r="B34" s="24" t="s">
        <v>23</v>
      </c>
      <c r="C34" s="15" t="s">
        <v>15</v>
      </c>
      <c r="D34" s="2">
        <v>100</v>
      </c>
      <c r="E34" s="2">
        <v>100</v>
      </c>
      <c r="F34" s="2">
        <v>92.885375494071141</v>
      </c>
      <c r="G34" s="2">
        <v>66.007905138339922</v>
      </c>
      <c r="H34" s="2">
        <v>77.582693677851324</v>
      </c>
      <c r="I34" s="2">
        <v>107.3209296419257</v>
      </c>
      <c r="J34" s="2">
        <v>109.09292699476103</v>
      </c>
      <c r="K34" s="2">
        <v>110.06760331428092</v>
      </c>
      <c r="L34" s="2">
        <v>115.10009311917256</v>
      </c>
      <c r="M34" s="2">
        <v>114.85030005617507</v>
      </c>
      <c r="N34" s="2">
        <v>111.6500191028956</v>
      </c>
      <c r="O34" s="2">
        <v>110.55774566008942</v>
      </c>
      <c r="P34" s="2">
        <v>102.76889574337527</v>
      </c>
      <c r="Q34" s="2">
        <v>93.971103162922759</v>
      </c>
      <c r="R34" s="2">
        <v>101.03717891550355</v>
      </c>
      <c r="S34" s="2">
        <v>101.03880521612831</v>
      </c>
      <c r="T34" s="2">
        <v>98.540717552389367</v>
      </c>
      <c r="U34" s="2">
        <v>92.043572769895192</v>
      </c>
      <c r="V34" s="2">
        <v>91.615590974698264</v>
      </c>
      <c r="W34" s="2">
        <v>93.040034147324818</v>
      </c>
      <c r="X34" s="2">
        <v>91.828922297169882</v>
      </c>
      <c r="Y34" s="2">
        <v>89.423143226133959</v>
      </c>
      <c r="Z34" s="2">
        <v>93.432439931624671</v>
      </c>
      <c r="AA34" s="2">
        <v>91.043324968042299</v>
      </c>
      <c r="AB34" s="2">
        <v>90.301981542675037</v>
      </c>
      <c r="AC34" s="16">
        <f t="shared" si="3"/>
        <v>-8.1427542944799702E-3</v>
      </c>
      <c r="AD34" s="16">
        <f t="shared" si="4"/>
        <v>-1.8921377938838302E-2</v>
      </c>
      <c r="AE34" s="16">
        <f t="shared" si="5"/>
        <v>-0.12131018933813809</v>
      </c>
    </row>
    <row r="35" spans="1:31" s="4" customFormat="1" x14ac:dyDescent="0.3">
      <c r="A35" s="36" t="s">
        <v>84</v>
      </c>
      <c r="B35" s="36" t="s">
        <v>24</v>
      </c>
      <c r="C35" s="17" t="s">
        <v>16</v>
      </c>
      <c r="D35" s="3">
        <v>100</v>
      </c>
      <c r="E35" s="3">
        <v>89.949748743718601</v>
      </c>
      <c r="F35" s="3">
        <v>89.949748743718601</v>
      </c>
      <c r="G35" s="3">
        <v>70.854271356783912</v>
      </c>
      <c r="H35" s="3">
        <v>86.262448225630123</v>
      </c>
      <c r="I35" s="3">
        <v>103.75284251129425</v>
      </c>
      <c r="J35" s="3">
        <v>101.12083102000646</v>
      </c>
      <c r="K35" s="3">
        <v>103.26118480112014</v>
      </c>
      <c r="L35" s="3">
        <v>101.20123391304875</v>
      </c>
      <c r="M35" s="3">
        <v>104.79906931863685</v>
      </c>
      <c r="N35" s="3">
        <v>109.25642013016055</v>
      </c>
      <c r="O35" s="3">
        <v>109.02825778134864</v>
      </c>
      <c r="P35" s="3">
        <v>102.49300707847789</v>
      </c>
      <c r="Q35" s="3">
        <v>96.478001637369516</v>
      </c>
      <c r="R35" s="3">
        <v>104.6435087935549</v>
      </c>
      <c r="S35" s="3">
        <v>106.79779205215334</v>
      </c>
      <c r="T35" s="3">
        <v>103.26537423098073</v>
      </c>
      <c r="U35" s="3">
        <v>100.28666378314834</v>
      </c>
      <c r="V35" s="3">
        <v>94.002750208804258</v>
      </c>
      <c r="W35" s="3">
        <v>98.539993367181964</v>
      </c>
      <c r="X35" s="3">
        <v>98.911669973512943</v>
      </c>
      <c r="Y35" s="3">
        <v>96.667388038906594</v>
      </c>
      <c r="Z35" s="3">
        <v>101.51924081423654</v>
      </c>
      <c r="AA35" s="3">
        <v>96.635558746111499</v>
      </c>
      <c r="AB35" s="3">
        <v>97.595819053766988</v>
      </c>
      <c r="AC35" s="18">
        <f t="shared" si="3"/>
        <v>9.936925083429804E-3</v>
      </c>
      <c r="AD35" s="18">
        <f t="shared" si="4"/>
        <v>-2.6831531011938137E-2</v>
      </c>
      <c r="AE35" s="18">
        <f t="shared" si="5"/>
        <v>-4.7780703916328382E-2</v>
      </c>
    </row>
    <row r="36" spans="1:31" s="4" customFormat="1" x14ac:dyDescent="0.3">
      <c r="A36" s="24" t="s">
        <v>84</v>
      </c>
      <c r="B36" s="24" t="s">
        <v>25</v>
      </c>
      <c r="C36" s="15" t="s">
        <v>15</v>
      </c>
      <c r="D36" s="2">
        <v>100</v>
      </c>
      <c r="E36" s="2">
        <v>105.20833333333333</v>
      </c>
      <c r="F36" s="2">
        <v>96.875</v>
      </c>
      <c r="G36" s="2">
        <v>55.000000000000007</v>
      </c>
      <c r="H36" s="2">
        <v>73.127925117004679</v>
      </c>
      <c r="I36" s="2">
        <v>85.870581593316913</v>
      </c>
      <c r="J36" s="2">
        <v>86.279293412749055</v>
      </c>
      <c r="K36" s="2">
        <v>87.159026227067741</v>
      </c>
      <c r="L36" s="2">
        <v>87.02498314796091</v>
      </c>
      <c r="M36" s="2">
        <v>85.578712854977923</v>
      </c>
      <c r="N36" s="2">
        <v>84.11953188234682</v>
      </c>
      <c r="O36" s="2">
        <v>85.38064492595025</v>
      </c>
      <c r="P36" s="2">
        <v>82.59097124431112</v>
      </c>
      <c r="Q36" s="2">
        <v>76.915310290173124</v>
      </c>
      <c r="R36" s="2">
        <v>86.704299283452741</v>
      </c>
      <c r="S36" s="2">
        <v>89.169541273299444</v>
      </c>
      <c r="T36" s="2">
        <v>86.1956332384879</v>
      </c>
      <c r="U36" s="2">
        <v>84.172100935639349</v>
      </c>
      <c r="V36" s="2">
        <v>79.916384115855408</v>
      </c>
      <c r="W36" s="2">
        <v>84.95939156170418</v>
      </c>
      <c r="X36" s="2">
        <v>83.963661192494598</v>
      </c>
      <c r="Y36" s="2">
        <v>81.086988095836602</v>
      </c>
      <c r="Z36" s="2">
        <v>85.241464854615842</v>
      </c>
      <c r="AA36" s="2">
        <v>86.814589331760743</v>
      </c>
      <c r="AB36" s="2">
        <v>84.819223029558131</v>
      </c>
      <c r="AC36" s="16">
        <f t="shared" si="3"/>
        <v>-2.2984227853423911E-2</v>
      </c>
      <c r="AD36" s="16">
        <f t="shared" si="4"/>
        <v>7.6880829482157687E-3</v>
      </c>
      <c r="AE36" s="16">
        <f t="shared" si="5"/>
        <v>2.6979362897376014E-2</v>
      </c>
    </row>
    <row r="37" spans="1:31" s="4" customFormat="1" x14ac:dyDescent="0.3">
      <c r="A37" s="36" t="s">
        <v>84</v>
      </c>
      <c r="B37" s="36" t="s">
        <v>26</v>
      </c>
      <c r="C37" s="17" t="s">
        <v>16</v>
      </c>
      <c r="D37" s="3">
        <v>100</v>
      </c>
      <c r="E37" s="3">
        <v>88.888888888888886</v>
      </c>
      <c r="F37" s="3">
        <v>90.598290598290603</v>
      </c>
      <c r="G37" s="3">
        <v>76.923076923076934</v>
      </c>
      <c r="H37" s="3">
        <v>87.158054117102708</v>
      </c>
      <c r="I37" s="3">
        <v>99.570561802805329</v>
      </c>
      <c r="J37" s="3">
        <v>96.950814715490438</v>
      </c>
      <c r="K37" s="3">
        <v>98.839081707770305</v>
      </c>
      <c r="L37" s="3">
        <v>96.581319279787309</v>
      </c>
      <c r="M37" s="3">
        <v>99.588651777203964</v>
      </c>
      <c r="N37" s="3">
        <v>102.67800843717075</v>
      </c>
      <c r="O37" s="3">
        <v>102.36227052050171</v>
      </c>
      <c r="P37" s="3">
        <v>96.072177378640205</v>
      </c>
      <c r="Q37" s="3">
        <v>88.745288964707498</v>
      </c>
      <c r="R37" s="3">
        <v>96.356532426673596</v>
      </c>
      <c r="S37" s="3">
        <v>99.030729892042828</v>
      </c>
      <c r="T37" s="3">
        <v>96.543509717162408</v>
      </c>
      <c r="U37" s="3">
        <v>93.758692800490252</v>
      </c>
      <c r="V37" s="3">
        <v>88.492510840332585</v>
      </c>
      <c r="W37" s="3">
        <v>92.251637114453303</v>
      </c>
      <c r="X37" s="3">
        <v>92.218363363034939</v>
      </c>
      <c r="Y37" s="3">
        <v>89.87968779146172</v>
      </c>
      <c r="Z37" s="3">
        <v>95.346988589447093</v>
      </c>
      <c r="AA37" s="3">
        <v>89.995929995929998</v>
      </c>
      <c r="AB37" s="3">
        <v>91.311825310917456</v>
      </c>
      <c r="AC37" s="18">
        <f t="shared" si="3"/>
        <v>1.462172028276143E-2</v>
      </c>
      <c r="AD37" s="18">
        <f t="shared" si="4"/>
        <v>-2.6097500044923838E-2</v>
      </c>
      <c r="AE37" s="18">
        <f t="shared" si="5"/>
        <v>-4.9549746842535103E-2</v>
      </c>
    </row>
    <row r="38" spans="1:31" s="4" customFormat="1" x14ac:dyDescent="0.3">
      <c r="A38" s="24" t="s">
        <v>84</v>
      </c>
      <c r="B38" s="24" t="s">
        <v>80</v>
      </c>
      <c r="C38" s="15" t="s">
        <v>15</v>
      </c>
      <c r="D38" s="2" t="s">
        <v>46</v>
      </c>
      <c r="E38" s="2" t="s">
        <v>46</v>
      </c>
      <c r="F38" s="2" t="s">
        <v>46</v>
      </c>
      <c r="G38" s="2" t="s">
        <v>46</v>
      </c>
      <c r="H38" s="2">
        <v>100</v>
      </c>
      <c r="I38" s="2">
        <v>135.86708060973353</v>
      </c>
      <c r="J38" s="2">
        <v>135.04901716390128</v>
      </c>
      <c r="K38" s="2">
        <v>139.79512839879152</v>
      </c>
      <c r="L38" s="2">
        <v>139.52504897623865</v>
      </c>
      <c r="M38" s="2">
        <v>139.64758814736115</v>
      </c>
      <c r="N38" s="2">
        <v>138.4235280358217</v>
      </c>
      <c r="O38" s="2">
        <v>140.57825153206392</v>
      </c>
      <c r="P38" s="2">
        <v>131.30956754219477</v>
      </c>
      <c r="Q38" s="2">
        <v>122.56990482504268</v>
      </c>
      <c r="R38" s="2">
        <v>125.94218671888019</v>
      </c>
      <c r="S38" s="2">
        <v>123.41330224219318</v>
      </c>
      <c r="T38" s="2">
        <v>119.63382280355384</v>
      </c>
      <c r="U38" s="2">
        <v>116.82529415934223</v>
      </c>
      <c r="V38" s="2">
        <v>110.37658874968872</v>
      </c>
      <c r="W38" s="2">
        <v>118.91357371463968</v>
      </c>
      <c r="X38" s="2">
        <v>116.84244537651189</v>
      </c>
      <c r="Y38" s="2">
        <v>113.36416559132576</v>
      </c>
      <c r="Z38" s="2">
        <v>121.95871581116523</v>
      </c>
      <c r="AA38" s="2">
        <v>115.22815524508276</v>
      </c>
      <c r="AB38" s="2">
        <v>116.49233068539206</v>
      </c>
      <c r="AC38" s="16">
        <f t="shared" si="3"/>
        <v>1.0971063778817625E-2</v>
      </c>
      <c r="AD38" s="16">
        <f t="shared" si="4"/>
        <v>-2.8500974583126615E-3</v>
      </c>
      <c r="AE38" s="16">
        <f t="shared" si="5"/>
        <v>-0.11284202007627031</v>
      </c>
    </row>
    <row r="39" spans="1:31" s="4" customFormat="1" x14ac:dyDescent="0.3">
      <c r="A39" s="36" t="s">
        <v>84</v>
      </c>
      <c r="B39" s="36" t="s">
        <v>27</v>
      </c>
      <c r="C39" s="17" t="s">
        <v>40</v>
      </c>
      <c r="D39" s="3">
        <v>100</v>
      </c>
      <c r="E39" s="3">
        <v>131.23076923076928</v>
      </c>
      <c r="F39" s="3">
        <v>103.84615384615388</v>
      </c>
      <c r="G39" s="3">
        <v>67.846153846153868</v>
      </c>
      <c r="H39" s="3">
        <v>119.23076923076927</v>
      </c>
      <c r="I39" s="3">
        <v>172.70291777188331</v>
      </c>
      <c r="J39" s="3">
        <v>183.35543766578252</v>
      </c>
      <c r="K39" s="3">
        <v>184.46419098143241</v>
      </c>
      <c r="L39" s="3">
        <v>209.40318302387277</v>
      </c>
      <c r="M39" s="3">
        <v>206.57029177718843</v>
      </c>
      <c r="N39" s="3">
        <v>215.31299734748021</v>
      </c>
      <c r="O39" s="3">
        <v>222.5490716180372</v>
      </c>
      <c r="P39" s="3">
        <v>228.70822281167116</v>
      </c>
      <c r="Q39" s="3">
        <v>234.24668435013268</v>
      </c>
      <c r="R39" s="3">
        <v>286.92838196286488</v>
      </c>
      <c r="S39" s="3">
        <v>271.28912466843514</v>
      </c>
      <c r="T39" s="3">
        <v>253.49602122015921</v>
      </c>
      <c r="U39" s="3">
        <v>212.18037135278519</v>
      </c>
      <c r="V39" s="3">
        <v>240.5676392572945</v>
      </c>
      <c r="W39" s="3">
        <v>276.47214854111411</v>
      </c>
      <c r="X39" s="3">
        <v>285.95490716180376</v>
      </c>
      <c r="Y39" s="3">
        <v>285.95490716180376</v>
      </c>
      <c r="Z39" s="3">
        <v>287.49336870026536</v>
      </c>
      <c r="AA39" s="3">
        <v>265.23342175066324</v>
      </c>
      <c r="AB39" s="3">
        <v>265.23342175066324</v>
      </c>
      <c r="AC39" s="18">
        <f t="shared" si="3"/>
        <v>0</v>
      </c>
      <c r="AD39" s="18">
        <f t="shared" si="4"/>
        <v>0.25003750375037526</v>
      </c>
      <c r="AE39" s="18">
        <f t="shared" si="5"/>
        <v>0.15970216763508582</v>
      </c>
    </row>
    <row r="40" spans="1:31" s="4" customFormat="1" x14ac:dyDescent="0.3">
      <c r="A40" s="24" t="s">
        <v>84</v>
      </c>
      <c r="B40" s="24" t="s">
        <v>28</v>
      </c>
      <c r="C40" s="15" t="s">
        <v>15</v>
      </c>
      <c r="D40" s="2">
        <v>100</v>
      </c>
      <c r="E40" s="2">
        <v>96.792285742398903</v>
      </c>
      <c r="F40" s="2">
        <v>91.193545213027662</v>
      </c>
      <c r="G40" s="2">
        <v>56.400669093771526</v>
      </c>
      <c r="H40" s="2">
        <v>85.722719669388965</v>
      </c>
      <c r="I40" s="2">
        <v>95.336022827905154</v>
      </c>
      <c r="J40" s="2">
        <v>100.26566958575225</v>
      </c>
      <c r="K40" s="2">
        <v>101.52514021450361</v>
      </c>
      <c r="L40" s="2">
        <v>106.43895700088557</v>
      </c>
      <c r="M40" s="2">
        <v>101.77693068424678</v>
      </c>
      <c r="N40" s="2">
        <v>94.062239338380877</v>
      </c>
      <c r="O40" s="2">
        <v>98.652476618093871</v>
      </c>
      <c r="P40" s="2">
        <v>97.348281011955009</v>
      </c>
      <c r="Q40" s="2">
        <v>96.579229591960569</v>
      </c>
      <c r="R40" s="2">
        <v>94.705592537876527</v>
      </c>
      <c r="S40" s="2">
        <v>88.890669156050905</v>
      </c>
      <c r="T40" s="2">
        <v>86.472842955006314</v>
      </c>
      <c r="U40" s="2">
        <v>81.690894739594469</v>
      </c>
      <c r="V40" s="2">
        <v>81.061874850099585</v>
      </c>
      <c r="W40" s="2">
        <v>86.395746215236144</v>
      </c>
      <c r="X40" s="2">
        <v>82.931276792005164</v>
      </c>
      <c r="Y40" s="2">
        <v>81.786825172275499</v>
      </c>
      <c r="Z40" s="2">
        <v>81.786825172275499</v>
      </c>
      <c r="AA40" s="2">
        <v>80.363734414277914</v>
      </c>
      <c r="AB40" s="2">
        <v>78.828787086965207</v>
      </c>
      <c r="AC40" s="16">
        <f t="shared" si="3"/>
        <v>-1.9100000000000006E-2</v>
      </c>
      <c r="AD40" s="16">
        <f t="shared" si="4"/>
        <v>-3.503582206747502E-2</v>
      </c>
      <c r="AE40" s="16">
        <f t="shared" si="5"/>
        <v>-0.19023955772486101</v>
      </c>
    </row>
    <row r="41" spans="1:31" s="4" customFormat="1" x14ac:dyDescent="0.3">
      <c r="A41" s="36" t="s">
        <v>84</v>
      </c>
      <c r="B41" s="36" t="s">
        <v>29</v>
      </c>
      <c r="C41" s="17" t="s">
        <v>15</v>
      </c>
      <c r="D41" s="3">
        <v>100</v>
      </c>
      <c r="E41" s="3">
        <v>101.02698348771648</v>
      </c>
      <c r="F41" s="3">
        <v>88.270237615787366</v>
      </c>
      <c r="G41" s="3">
        <v>60.682641965364482</v>
      </c>
      <c r="H41" s="3">
        <v>87.585581957309714</v>
      </c>
      <c r="I41" s="3">
        <v>97.925896093435369</v>
      </c>
      <c r="J41" s="3">
        <v>101.3693113169553</v>
      </c>
      <c r="K41" s="3">
        <v>101.3693113169553</v>
      </c>
      <c r="L41" s="3">
        <v>109.65118405155056</v>
      </c>
      <c r="M41" s="3">
        <v>106.82218350302055</v>
      </c>
      <c r="N41" s="3">
        <v>101.16060777736047</v>
      </c>
      <c r="O41" s="3">
        <v>102.57685628624351</v>
      </c>
      <c r="P41" s="3">
        <v>101.16129566949334</v>
      </c>
      <c r="Q41" s="3">
        <v>101.16129566949334</v>
      </c>
      <c r="R41" s="3">
        <v>96.710198660035644</v>
      </c>
      <c r="S41" s="3">
        <v>91.06232305828955</v>
      </c>
      <c r="T41" s="3">
        <v>88.257603508094221</v>
      </c>
      <c r="U41" s="3">
        <v>84.091844622512184</v>
      </c>
      <c r="V41" s="3">
        <v>84.091844622512184</v>
      </c>
      <c r="W41" s="3">
        <v>92.391709686754126</v>
      </c>
      <c r="X41" s="3">
        <v>86.922120473298264</v>
      </c>
      <c r="Y41" s="3">
        <v>86.922120473298264</v>
      </c>
      <c r="Z41" s="3">
        <v>86.922120473298264</v>
      </c>
      <c r="AA41" s="3">
        <v>86.235435721559213</v>
      </c>
      <c r="AB41" s="3">
        <v>86.235435721559213</v>
      </c>
      <c r="AC41" s="18">
        <f t="shared" si="3"/>
        <v>0</v>
      </c>
      <c r="AD41" s="18">
        <f t="shared" si="4"/>
        <v>2.5491070015999817E-2</v>
      </c>
      <c r="AE41" s="18">
        <f t="shared" si="5"/>
        <v>-0.14754516388064842</v>
      </c>
    </row>
    <row r="42" spans="1:31" s="4" customFormat="1" x14ac:dyDescent="0.3">
      <c r="A42" s="24" t="s">
        <v>84</v>
      </c>
      <c r="B42" s="24" t="s">
        <v>30</v>
      </c>
      <c r="C42" s="15" t="s">
        <v>15</v>
      </c>
      <c r="D42" s="2">
        <v>100</v>
      </c>
      <c r="E42" s="2">
        <v>103.2314142550363</v>
      </c>
      <c r="F42" s="2">
        <v>95.49033643521831</v>
      </c>
      <c r="G42" s="2">
        <v>77.421004192657733</v>
      </c>
      <c r="H42" s="2">
        <v>95.49914715206053</v>
      </c>
      <c r="I42" s="2">
        <v>100.64423765211166</v>
      </c>
      <c r="J42" s="2">
        <v>101.93271295633501</v>
      </c>
      <c r="K42" s="2">
        <v>101.28847530422334</v>
      </c>
      <c r="L42" s="2">
        <v>109.68528990694344</v>
      </c>
      <c r="M42" s="2">
        <v>106.33988856478167</v>
      </c>
      <c r="N42" s="2">
        <v>100.99099216997314</v>
      </c>
      <c r="O42" s="2">
        <v>105.00033455912107</v>
      </c>
      <c r="P42" s="2">
        <v>100.9830007588222</v>
      </c>
      <c r="Q42" s="2">
        <v>100.9830007588222</v>
      </c>
      <c r="R42" s="2">
        <v>100.28621805358632</v>
      </c>
      <c r="S42" s="2">
        <v>98.200264718071736</v>
      </c>
      <c r="T42" s="2">
        <v>96.805820959075135</v>
      </c>
      <c r="U42" s="2">
        <v>92.904546374424385</v>
      </c>
      <c r="V42" s="2">
        <v>89.457787703933235</v>
      </c>
      <c r="W42" s="2">
        <v>98.788234961453483</v>
      </c>
      <c r="X42" s="2">
        <v>91.547057338778941</v>
      </c>
      <c r="Y42" s="2">
        <v>91.547057338778941</v>
      </c>
      <c r="Z42" s="2">
        <v>89.533022077325811</v>
      </c>
      <c r="AA42" s="2">
        <v>90.294052764983064</v>
      </c>
      <c r="AB42" s="2">
        <v>88.641671599383869</v>
      </c>
      <c r="AC42" s="16">
        <f t="shared" si="3"/>
        <v>-1.8300000000000094E-2</v>
      </c>
      <c r="AD42" s="16">
        <f t="shared" si="4"/>
        <v>-4.5884458203587331E-2</v>
      </c>
      <c r="AE42" s="16">
        <f t="shared" si="5"/>
        <v>-0.12221194722578244</v>
      </c>
    </row>
    <row r="43" spans="1:31" s="4" customFormat="1" x14ac:dyDescent="0.3">
      <c r="A43" s="36" t="s">
        <v>84</v>
      </c>
      <c r="B43" s="36" t="s">
        <v>49</v>
      </c>
      <c r="C43" s="17" t="s">
        <v>15</v>
      </c>
      <c r="D43" s="3">
        <v>100</v>
      </c>
      <c r="E43" s="3">
        <v>105.68093385214009</v>
      </c>
      <c r="F43" s="3">
        <v>53.540856031128406</v>
      </c>
      <c r="G43" s="3">
        <v>31.815259685332432</v>
      </c>
      <c r="H43" s="3">
        <v>61.814644499469409</v>
      </c>
      <c r="I43" s="3">
        <v>56.225680933852139</v>
      </c>
      <c r="J43" s="3">
        <v>59.408560311284056</v>
      </c>
      <c r="K43" s="3">
        <v>60.280155642023338</v>
      </c>
      <c r="L43" s="3">
        <v>54.747081712062254</v>
      </c>
      <c r="M43" s="3">
        <v>51.167315175097272</v>
      </c>
      <c r="N43" s="3">
        <v>51.439688715953302</v>
      </c>
      <c r="O43" s="3">
        <v>50.614785992217904</v>
      </c>
      <c r="P43" s="3">
        <v>50.241245136186777</v>
      </c>
      <c r="Q43" s="3">
        <v>52.256809338521407</v>
      </c>
      <c r="R43" s="3">
        <v>53.260700389105054</v>
      </c>
      <c r="S43" s="3">
        <v>57.128404669260703</v>
      </c>
      <c r="T43" s="3">
        <v>57.011673151750976</v>
      </c>
      <c r="U43" s="3">
        <v>53.813229571984444</v>
      </c>
      <c r="V43" s="3">
        <v>59.268482490272369</v>
      </c>
      <c r="W43" s="3">
        <v>68.653696498054472</v>
      </c>
      <c r="X43" s="3">
        <v>67.291828793774329</v>
      </c>
      <c r="Y43" s="3">
        <v>72.918287937743202</v>
      </c>
      <c r="Z43" s="3">
        <v>77.937743190661479</v>
      </c>
      <c r="AA43" s="3">
        <v>84.778210116731515</v>
      </c>
      <c r="AB43" s="3">
        <v>93.57198443579766</v>
      </c>
      <c r="AC43" s="18">
        <f t="shared" si="3"/>
        <v>0.10372682210391049</v>
      </c>
      <c r="AD43" s="18">
        <f t="shared" si="4"/>
        <v>0.73882863340563953</v>
      </c>
      <c r="AE43" s="18">
        <f t="shared" si="5"/>
        <v>0.86245353159851268</v>
      </c>
    </row>
    <row r="44" spans="1:31" s="4" customFormat="1" x14ac:dyDescent="0.3">
      <c r="A44" s="24" t="s">
        <v>84</v>
      </c>
      <c r="B44" s="24" t="s">
        <v>50</v>
      </c>
      <c r="C44" s="15" t="s">
        <v>40</v>
      </c>
      <c r="D44" s="2">
        <v>100</v>
      </c>
      <c r="E44" s="2">
        <v>112.97259798820673</v>
      </c>
      <c r="F44" s="2">
        <v>118.66111689212624</v>
      </c>
      <c r="G44" s="2">
        <v>90.218522372528625</v>
      </c>
      <c r="H44" s="2">
        <v>144.9531737773153</v>
      </c>
      <c r="I44" s="2">
        <v>175.23413111342353</v>
      </c>
      <c r="J44" s="2">
        <v>174.81789802289282</v>
      </c>
      <c r="K44" s="2">
        <v>177.34998265695455</v>
      </c>
      <c r="L44" s="2">
        <v>184.87686437738469</v>
      </c>
      <c r="M44" s="2">
        <v>191.39784946236557</v>
      </c>
      <c r="N44" s="2">
        <v>207.21470690253207</v>
      </c>
      <c r="O44" s="2">
        <v>217.75927852930974</v>
      </c>
      <c r="P44" s="2">
        <v>225.1127297953521</v>
      </c>
      <c r="Q44" s="2">
        <v>271.80020811654526</v>
      </c>
      <c r="R44" s="2">
        <v>297.53728754769338</v>
      </c>
      <c r="S44" s="2">
        <v>279.77800901838361</v>
      </c>
      <c r="T44" s="2">
        <v>257.23204994797084</v>
      </c>
      <c r="U44" s="2">
        <v>253.03503295178632</v>
      </c>
      <c r="V44" s="2">
        <v>254.5612209503989</v>
      </c>
      <c r="W44" s="2">
        <v>259.59070412764481</v>
      </c>
      <c r="X44" s="2">
        <v>272.25112729795353</v>
      </c>
      <c r="Y44" s="2">
        <v>285.39715574054799</v>
      </c>
      <c r="Z44" s="2">
        <v>297.84946236559142</v>
      </c>
      <c r="AA44" s="2">
        <v>286.47242455775233</v>
      </c>
      <c r="AB44" s="2">
        <v>279.7086368366285</v>
      </c>
      <c r="AC44" s="16">
        <f t="shared" si="3"/>
        <v>-2.361060661096992E-2</v>
      </c>
      <c r="AD44" s="16">
        <f t="shared" si="4"/>
        <v>0.10541466758053453</v>
      </c>
      <c r="AE44" s="16">
        <f t="shared" si="5"/>
        <v>0.24252696456086253</v>
      </c>
    </row>
    <row r="45" spans="1:31" s="4" customFormat="1" x14ac:dyDescent="0.3">
      <c r="A45" s="36" t="s">
        <v>84</v>
      </c>
      <c r="B45" s="36" t="s">
        <v>31</v>
      </c>
      <c r="C45" s="17" t="s">
        <v>16</v>
      </c>
      <c r="D45" s="3" t="s">
        <v>46</v>
      </c>
      <c r="E45" s="3">
        <v>100</v>
      </c>
      <c r="F45" s="3">
        <v>104.47058823529412</v>
      </c>
      <c r="G45" s="3">
        <v>105.64705882352941</v>
      </c>
      <c r="H45" s="3">
        <v>129.88235294117646</v>
      </c>
      <c r="I45" s="3">
        <v>159.29411764705884</v>
      </c>
      <c r="J45" s="3">
        <v>159.05882352941177</v>
      </c>
      <c r="K45" s="3">
        <v>149.17647058823528</v>
      </c>
      <c r="L45" s="3">
        <v>145.88235294117646</v>
      </c>
      <c r="M45" s="3">
        <v>156</v>
      </c>
      <c r="N45" s="3">
        <v>161.41176470588235</v>
      </c>
      <c r="O45" s="3">
        <v>168.70588235294116</v>
      </c>
      <c r="P45" s="3">
        <v>172.94117647058823</v>
      </c>
      <c r="Q45" s="3">
        <v>172.70588235294119</v>
      </c>
      <c r="R45" s="3">
        <v>169.64705882352942</v>
      </c>
      <c r="S45" s="3">
        <v>165.64705882352942</v>
      </c>
      <c r="T45" s="3">
        <v>161.1764705882353</v>
      </c>
      <c r="U45" s="3">
        <v>163.05882352941177</v>
      </c>
      <c r="V45" s="3">
        <v>156.23529411764704</v>
      </c>
      <c r="W45" s="3">
        <v>142.58823529411762</v>
      </c>
      <c r="X45" s="3">
        <v>147.52941176470588</v>
      </c>
      <c r="Y45" s="3">
        <v>150.82352941176472</v>
      </c>
      <c r="Z45" s="3">
        <v>155.76470588235293</v>
      </c>
      <c r="AA45" s="3">
        <v>154.58823529411765</v>
      </c>
      <c r="AB45" s="3">
        <v>154.11764705882354</v>
      </c>
      <c r="AC45" s="18">
        <f t="shared" si="3"/>
        <v>-3.0441400304414001E-3</v>
      </c>
      <c r="AD45" s="18">
        <f t="shared" si="4"/>
        <v>-5.4834054834054791E-2</v>
      </c>
      <c r="AE45" s="18">
        <f t="shared" si="5"/>
        <v>-0.10884353741496589</v>
      </c>
    </row>
    <row r="46" spans="1:31" s="4" customFormat="1" x14ac:dyDescent="0.3">
      <c r="A46" s="24" t="s">
        <v>84</v>
      </c>
      <c r="B46" s="24" t="s">
        <v>32</v>
      </c>
      <c r="C46" s="15" t="s">
        <v>16</v>
      </c>
      <c r="D46" s="2" t="s">
        <v>46</v>
      </c>
      <c r="E46" s="2">
        <v>100</v>
      </c>
      <c r="F46" s="2">
        <v>120.9505334626576</v>
      </c>
      <c r="G46" s="2">
        <v>97.478176527643072</v>
      </c>
      <c r="H46" s="2">
        <v>116.00387972841901</v>
      </c>
      <c r="I46" s="2">
        <v>132.10475266731331</v>
      </c>
      <c r="J46" s="2">
        <v>125.12124151309408</v>
      </c>
      <c r="K46" s="2">
        <v>127.54607177497574</v>
      </c>
      <c r="L46" s="2">
        <v>131.23181377303587</v>
      </c>
      <c r="M46" s="2">
        <v>136.46944713870027</v>
      </c>
      <c r="N46" s="2">
        <v>138.60329776915617</v>
      </c>
      <c r="O46" s="2">
        <v>148.10863239573231</v>
      </c>
      <c r="P46" s="2">
        <v>159.74781765276433</v>
      </c>
      <c r="Q46" s="2">
        <v>153.63724539282251</v>
      </c>
      <c r="R46" s="2">
        <v>147.72065955383121</v>
      </c>
      <c r="S46" s="2">
        <v>139.96120271580989</v>
      </c>
      <c r="T46" s="2">
        <v>136.85741998060135</v>
      </c>
      <c r="U46" s="2">
        <v>132.39573229873909</v>
      </c>
      <c r="V46" s="2">
        <v>123.56935014548982</v>
      </c>
      <c r="W46" s="2">
        <v>119.10766246362753</v>
      </c>
      <c r="X46" s="2">
        <v>131.03782735208534</v>
      </c>
      <c r="Y46" s="2">
        <v>138.70029097963143</v>
      </c>
      <c r="Z46" s="2">
        <v>140.64015518913675</v>
      </c>
      <c r="AA46" s="2">
        <v>133.8506304558681</v>
      </c>
      <c r="AB46" s="2">
        <v>132.10475266731331</v>
      </c>
      <c r="AC46" s="16">
        <f t="shared" si="3"/>
        <v>-1.304347826086949E-2</v>
      </c>
      <c r="AD46" s="16">
        <f t="shared" si="4"/>
        <v>-2.197802197802079E-3</v>
      </c>
      <c r="AE46" s="16">
        <f t="shared" si="5"/>
        <v>-0.1730418943533697</v>
      </c>
    </row>
    <row r="47" spans="1:31" s="4" customFormat="1" x14ac:dyDescent="0.3">
      <c r="A47" s="36" t="s">
        <v>90</v>
      </c>
      <c r="B47" s="36" t="s">
        <v>51</v>
      </c>
      <c r="C47" s="17" t="s">
        <v>15</v>
      </c>
      <c r="D47" s="3">
        <v>100</v>
      </c>
      <c r="E47" s="3">
        <v>82.274051853110933</v>
      </c>
      <c r="F47" s="3">
        <v>51.55480155642023</v>
      </c>
      <c r="G47" s="3">
        <v>40.121769516888008</v>
      </c>
      <c r="H47" s="3">
        <v>71.611562591399846</v>
      </c>
      <c r="I47" s="3">
        <v>52.309150607667284</v>
      </c>
      <c r="J47" s="3">
        <v>54.542751338614671</v>
      </c>
      <c r="K47" s="3">
        <v>54.466391486740619</v>
      </c>
      <c r="L47" s="3">
        <v>55.664652099448908</v>
      </c>
      <c r="M47" s="3">
        <v>54.840815248377069</v>
      </c>
      <c r="N47" s="3">
        <v>53.88981845216243</v>
      </c>
      <c r="O47" s="3">
        <v>50.753431018246573</v>
      </c>
      <c r="P47" s="3">
        <v>47.809732019188267</v>
      </c>
      <c r="Q47" s="3">
        <v>48.115714304111066</v>
      </c>
      <c r="R47" s="3">
        <v>47.071603303711854</v>
      </c>
      <c r="S47" s="3">
        <v>45.593554959975293</v>
      </c>
      <c r="T47" s="3">
        <v>43.277402368008552</v>
      </c>
      <c r="U47" s="3">
        <v>45.951945834351484</v>
      </c>
      <c r="V47" s="3">
        <v>50.942327151962061</v>
      </c>
      <c r="W47" s="3">
        <v>52.873041351021421</v>
      </c>
      <c r="X47" s="3">
        <v>55.104283696034543</v>
      </c>
      <c r="Y47" s="3">
        <v>54.916929131468017</v>
      </c>
      <c r="Z47" s="3">
        <v>56.591895469977793</v>
      </c>
      <c r="AA47" s="3">
        <v>61.65969970931431</v>
      </c>
      <c r="AB47" s="3">
        <v>53.372636068382462</v>
      </c>
      <c r="AC47" s="18">
        <f t="shared" si="3"/>
        <v>-0.13440000000000007</v>
      </c>
      <c r="AD47" s="18">
        <f t="shared" si="4"/>
        <v>0.16148805234018249</v>
      </c>
      <c r="AE47" s="18">
        <f t="shared" si="5"/>
        <v>0.11635505605765672</v>
      </c>
    </row>
    <row r="48" spans="1:31" s="4" customFormat="1" x14ac:dyDescent="0.3">
      <c r="A48" s="24" t="s">
        <v>91</v>
      </c>
      <c r="B48" s="24" t="s">
        <v>52</v>
      </c>
      <c r="C48" s="15" t="s">
        <v>15</v>
      </c>
      <c r="D48" s="2">
        <v>100</v>
      </c>
      <c r="E48" s="2">
        <v>95.577873167571056</v>
      </c>
      <c r="F48" s="2">
        <v>89.216165870251899</v>
      </c>
      <c r="G48" s="2">
        <v>85.969500690033925</v>
      </c>
      <c r="H48" s="2">
        <v>75.863567429621511</v>
      </c>
      <c r="I48" s="2">
        <v>80.511845636954632</v>
      </c>
      <c r="J48" s="2">
        <v>82.63003478723455</v>
      </c>
      <c r="K48" s="2">
        <v>84.067836398612712</v>
      </c>
      <c r="L48" s="2">
        <v>84.399722876688173</v>
      </c>
      <c r="M48" s="2">
        <v>84.533351288770234</v>
      </c>
      <c r="N48" s="2">
        <v>81.471612537458483</v>
      </c>
      <c r="O48" s="2">
        <v>80.578278124240683</v>
      </c>
      <c r="P48" s="2">
        <v>79.759455738236014</v>
      </c>
      <c r="Q48" s="2">
        <v>78.553494776058955</v>
      </c>
      <c r="R48" s="2">
        <v>79.152020733781498</v>
      </c>
      <c r="S48" s="2">
        <v>78.809427391269139</v>
      </c>
      <c r="T48" s="2">
        <v>78.196322993439708</v>
      </c>
      <c r="U48" s="2">
        <v>77.458491941362283</v>
      </c>
      <c r="V48" s="2">
        <v>78.992086878995465</v>
      </c>
      <c r="W48" s="2">
        <v>79.248400421154926</v>
      </c>
      <c r="X48" s="2">
        <v>79.848389059434737</v>
      </c>
      <c r="Y48" s="2">
        <v>79.15184607348553</v>
      </c>
      <c r="Z48" s="2">
        <v>78.617950807441801</v>
      </c>
      <c r="AA48" s="2">
        <v>78.270054008644436</v>
      </c>
      <c r="AB48" s="2">
        <v>77.346918800612144</v>
      </c>
      <c r="AC48" s="16">
        <f t="shared" si="3"/>
        <v>-1.1794232413974592E-2</v>
      </c>
      <c r="AD48" s="16">
        <f t="shared" si="4"/>
        <v>-1.4404249031159111E-3</v>
      </c>
      <c r="AE48" s="16">
        <f t="shared" si="5"/>
        <v>-3.0247660484815975E-2</v>
      </c>
    </row>
    <row r="49" spans="1:31" s="4" customFormat="1" x14ac:dyDescent="0.3">
      <c r="A49" s="36" t="s">
        <v>92</v>
      </c>
      <c r="B49" s="36" t="s">
        <v>33</v>
      </c>
      <c r="C49" s="17" t="s">
        <v>15</v>
      </c>
      <c r="D49" s="3">
        <v>100</v>
      </c>
      <c r="E49" s="3">
        <v>94.218415417558901</v>
      </c>
      <c r="F49" s="3">
        <v>84.368308351177731</v>
      </c>
      <c r="G49" s="3">
        <v>59.314775160599574</v>
      </c>
      <c r="H49" s="3">
        <v>68.094218415417558</v>
      </c>
      <c r="I49" s="3">
        <v>88.865096359743049</v>
      </c>
      <c r="J49" s="3">
        <v>91.006423982869379</v>
      </c>
      <c r="K49" s="3">
        <v>95.289079229122066</v>
      </c>
      <c r="L49" s="3">
        <v>93.147751605995708</v>
      </c>
      <c r="M49" s="3">
        <v>89.935760171306214</v>
      </c>
      <c r="N49" s="3">
        <v>89.935760171306214</v>
      </c>
      <c r="O49" s="3">
        <v>89.935760171306214</v>
      </c>
      <c r="P49" s="3">
        <v>83.511777301927197</v>
      </c>
      <c r="Q49" s="3">
        <v>83.511777301927197</v>
      </c>
      <c r="R49" s="3">
        <v>88.865096359743049</v>
      </c>
      <c r="S49" s="3">
        <v>86.723768736616705</v>
      </c>
      <c r="T49" s="3">
        <v>78.158458244111344</v>
      </c>
      <c r="U49" s="3">
        <v>76.017130620985</v>
      </c>
      <c r="V49" s="3">
        <v>73.875802997858671</v>
      </c>
      <c r="W49" s="3">
        <v>76.017130620985</v>
      </c>
      <c r="X49" s="3">
        <v>76.017130620985</v>
      </c>
      <c r="Y49" s="3">
        <v>78.158458244111344</v>
      </c>
      <c r="Z49" s="3">
        <v>78.158458244111344</v>
      </c>
      <c r="AA49" s="3">
        <v>71.734475374732327</v>
      </c>
      <c r="AB49" s="3">
        <v>69.593147751605997</v>
      </c>
      <c r="AC49" s="18">
        <f t="shared" si="3"/>
        <v>-2.9850746268656581E-2</v>
      </c>
      <c r="AD49" s="18">
        <f t="shared" si="4"/>
        <v>-8.4507042253521014E-2</v>
      </c>
      <c r="AE49" s="18">
        <f t="shared" si="5"/>
        <v>-0.16666666666666663</v>
      </c>
    </row>
    <row r="50" spans="1:31" s="4" customFormat="1" x14ac:dyDescent="0.3">
      <c r="A50" s="24" t="s">
        <v>92</v>
      </c>
      <c r="B50" s="24" t="s">
        <v>34</v>
      </c>
      <c r="C50" s="15" t="s">
        <v>15</v>
      </c>
      <c r="D50" s="2">
        <v>100</v>
      </c>
      <c r="E50" s="2">
        <v>98.56630824372759</v>
      </c>
      <c r="F50" s="2">
        <v>76.463560334528069</v>
      </c>
      <c r="G50" s="2">
        <v>60.095579450418143</v>
      </c>
      <c r="H50" s="2">
        <v>66.905615292712056</v>
      </c>
      <c r="I50" s="2">
        <v>75.268817204301058</v>
      </c>
      <c r="J50" s="2">
        <v>78.853046594982061</v>
      </c>
      <c r="K50" s="2">
        <v>83.632019115890074</v>
      </c>
      <c r="L50" s="2">
        <v>83.154121863799276</v>
      </c>
      <c r="M50" s="2">
        <v>81.481481481481481</v>
      </c>
      <c r="N50" s="2">
        <v>82.79569892473117</v>
      </c>
      <c r="O50" s="2">
        <v>82.79569892473117</v>
      </c>
      <c r="P50" s="2">
        <v>78.853046594982061</v>
      </c>
      <c r="Q50" s="2">
        <v>77.538829151732372</v>
      </c>
      <c r="R50" s="2">
        <v>78.853046594982061</v>
      </c>
      <c r="S50" s="2">
        <v>75.985663082437256</v>
      </c>
      <c r="T50" s="2">
        <v>70.489844683393059</v>
      </c>
      <c r="U50" s="2">
        <v>68.936678614097957</v>
      </c>
      <c r="V50" s="2">
        <v>68.100358422939067</v>
      </c>
      <c r="W50" s="2">
        <v>70.489844683393059</v>
      </c>
      <c r="X50" s="2">
        <v>71.206690561529257</v>
      </c>
      <c r="Y50" s="2">
        <v>71.206690561529257</v>
      </c>
      <c r="Z50" s="2">
        <v>71.206690561529257</v>
      </c>
      <c r="AA50" s="2">
        <v>65.71087216248506</v>
      </c>
      <c r="AB50" s="2">
        <v>63.321385902031061</v>
      </c>
      <c r="AC50" s="16">
        <f t="shared" si="3"/>
        <v>-3.6363636363636376E-2</v>
      </c>
      <c r="AD50" s="16">
        <f t="shared" si="4"/>
        <v>-8.1455805892547528E-2</v>
      </c>
      <c r="AE50" s="16">
        <f t="shared" si="5"/>
        <v>-0.19696969696969679</v>
      </c>
    </row>
    <row r="51" spans="1:31" s="4" customFormat="1" x14ac:dyDescent="0.3">
      <c r="A51" s="36" t="s">
        <v>92</v>
      </c>
      <c r="B51" s="36" t="s">
        <v>35</v>
      </c>
      <c r="C51" s="17" t="s">
        <v>15</v>
      </c>
      <c r="D51" s="3">
        <v>100</v>
      </c>
      <c r="E51" s="3">
        <v>100</v>
      </c>
      <c r="F51" s="3">
        <v>85.477178423236509</v>
      </c>
      <c r="G51" s="3">
        <v>82.572614107883808</v>
      </c>
      <c r="H51" s="3">
        <v>85.062240663900397</v>
      </c>
      <c r="I51" s="3">
        <v>96.265560165975089</v>
      </c>
      <c r="J51" s="3">
        <v>105.80912863070537</v>
      </c>
      <c r="K51" s="3">
        <v>88.381742738589196</v>
      </c>
      <c r="L51" s="3">
        <v>87.551867219917</v>
      </c>
      <c r="M51" s="3">
        <v>82.572614107883808</v>
      </c>
      <c r="N51" s="3">
        <v>83.402489626556005</v>
      </c>
      <c r="O51" s="3">
        <v>83.402489626556005</v>
      </c>
      <c r="P51" s="3">
        <v>81.742738589211612</v>
      </c>
      <c r="Q51" s="3">
        <v>81.742738589211612</v>
      </c>
      <c r="R51" s="3">
        <v>79.253112033195023</v>
      </c>
      <c r="S51" s="3">
        <v>79.253112033195023</v>
      </c>
      <c r="T51" s="3">
        <v>81.742738589211612</v>
      </c>
      <c r="U51" s="3">
        <v>80.912863070539416</v>
      </c>
      <c r="V51" s="3">
        <v>78.423236514522813</v>
      </c>
      <c r="W51" s="3">
        <v>80.912863070539416</v>
      </c>
      <c r="X51" s="3">
        <v>82.572614107883808</v>
      </c>
      <c r="Y51" s="3">
        <v>82.572614107883808</v>
      </c>
      <c r="Z51" s="3">
        <v>82.572614107883808</v>
      </c>
      <c r="AA51" s="3">
        <v>80.912863070539416</v>
      </c>
      <c r="AB51" s="3">
        <v>80.912863070539416</v>
      </c>
      <c r="AC51" s="18">
        <f t="shared" si="3"/>
        <v>0</v>
      </c>
      <c r="AD51" s="18">
        <f t="shared" si="4"/>
        <v>0</v>
      </c>
      <c r="AE51" s="18">
        <f t="shared" si="5"/>
        <v>-1.015228426395931E-2</v>
      </c>
    </row>
    <row r="52" spans="1:31" s="4" customFormat="1" x14ac:dyDescent="0.3">
      <c r="A52" s="24" t="s">
        <v>92</v>
      </c>
      <c r="B52" s="24" t="s">
        <v>36</v>
      </c>
      <c r="C52" s="15" t="s">
        <v>15</v>
      </c>
      <c r="D52" s="2">
        <v>100</v>
      </c>
      <c r="E52" s="2">
        <v>103.40586565752128</v>
      </c>
      <c r="F52" s="2">
        <v>85.619678334910134</v>
      </c>
      <c r="G52" s="2">
        <v>70.293282876064339</v>
      </c>
      <c r="H52" s="2">
        <v>71.617786187322608</v>
      </c>
      <c r="I52" s="2">
        <v>79.375591296121101</v>
      </c>
      <c r="J52" s="2">
        <v>84.484389782403028</v>
      </c>
      <c r="K52" s="2">
        <v>86.754966887417211</v>
      </c>
      <c r="L52" s="2">
        <v>86.754966887417211</v>
      </c>
      <c r="M52" s="2">
        <v>85.998107852412474</v>
      </c>
      <c r="N52" s="2">
        <v>87.890255439924303</v>
      </c>
      <c r="O52" s="2">
        <v>88.268684957426672</v>
      </c>
      <c r="P52" s="2">
        <v>83.916745506149482</v>
      </c>
      <c r="Q52" s="2">
        <v>83.349101229895922</v>
      </c>
      <c r="R52" s="2">
        <v>84.673604541154205</v>
      </c>
      <c r="S52" s="2">
        <v>84.862819299905382</v>
      </c>
      <c r="T52" s="2">
        <v>82.592242194891213</v>
      </c>
      <c r="U52" s="2">
        <v>81.551561021759696</v>
      </c>
      <c r="V52" s="2">
        <v>78.618732261116364</v>
      </c>
      <c r="W52" s="2">
        <v>80.700094607379384</v>
      </c>
      <c r="X52" s="2">
        <v>80.700094607379384</v>
      </c>
      <c r="Y52" s="2">
        <v>82.403027436140007</v>
      </c>
      <c r="Z52" s="2">
        <v>81.551561021759696</v>
      </c>
      <c r="AA52" s="2">
        <v>78.051087984862818</v>
      </c>
      <c r="AB52" s="2">
        <v>78.051087984862818</v>
      </c>
      <c r="AC52" s="16">
        <f t="shared" si="3"/>
        <v>0</v>
      </c>
      <c r="AD52" s="16">
        <f t="shared" si="4"/>
        <v>-4.2923433874709982E-2</v>
      </c>
      <c r="AE52" s="16">
        <f t="shared" si="5"/>
        <v>-6.9898534385569366E-2</v>
      </c>
    </row>
    <row r="53" spans="1:31" s="4" customFormat="1" x14ac:dyDescent="0.3">
      <c r="A53" s="36" t="s">
        <v>92</v>
      </c>
      <c r="B53" s="36" t="s">
        <v>37</v>
      </c>
      <c r="C53" s="17" t="s">
        <v>15</v>
      </c>
      <c r="D53" s="3">
        <v>100</v>
      </c>
      <c r="E53" s="3">
        <v>98.665395614871301</v>
      </c>
      <c r="F53" s="3">
        <v>81.410867492850329</v>
      </c>
      <c r="G53" s="3">
        <v>73.975214489990464</v>
      </c>
      <c r="H53" s="3">
        <v>77.502383222116293</v>
      </c>
      <c r="I53" s="3">
        <v>78.169685414680671</v>
      </c>
      <c r="J53" s="3">
        <v>80.743565300286008</v>
      </c>
      <c r="K53" s="3">
        <v>81.887511916110583</v>
      </c>
      <c r="L53" s="3">
        <v>79.790276453765486</v>
      </c>
      <c r="M53" s="3">
        <v>78.265014299332705</v>
      </c>
      <c r="N53" s="3">
        <v>79.980934223069596</v>
      </c>
      <c r="O53" s="3">
        <v>79.980934223069596</v>
      </c>
      <c r="P53" s="3">
        <v>75.786463298379402</v>
      </c>
      <c r="Q53" s="3">
        <v>75.786463298379402</v>
      </c>
      <c r="R53" s="3">
        <v>75.786463298379402</v>
      </c>
      <c r="S53" s="3">
        <v>74.642516682554813</v>
      </c>
      <c r="T53" s="3">
        <v>71.687321258341271</v>
      </c>
      <c r="U53" s="3">
        <v>71.020019065776935</v>
      </c>
      <c r="V53" s="3">
        <v>67.397521448999058</v>
      </c>
      <c r="W53" s="3">
        <v>69.113441372735934</v>
      </c>
      <c r="X53" s="3">
        <v>69.113441372735934</v>
      </c>
      <c r="Y53" s="3">
        <v>69.49475691134414</v>
      </c>
      <c r="Z53" s="3">
        <v>69.49475691134414</v>
      </c>
      <c r="AA53" s="3">
        <v>66.25357483317444</v>
      </c>
      <c r="AB53" s="3">
        <v>66.25357483317444</v>
      </c>
      <c r="AC53" s="18">
        <f t="shared" si="3"/>
        <v>0</v>
      </c>
      <c r="AD53" s="18">
        <f t="shared" si="4"/>
        <v>-6.711409395973178E-2</v>
      </c>
      <c r="AE53" s="18">
        <f t="shared" si="5"/>
        <v>-0.12578616352201266</v>
      </c>
    </row>
    <row r="54" spans="1:31" s="4" customFormat="1" x14ac:dyDescent="0.3">
      <c r="A54" s="24" t="s">
        <v>92</v>
      </c>
      <c r="B54" s="24" t="s">
        <v>38</v>
      </c>
      <c r="C54" s="15" t="s">
        <v>16</v>
      </c>
      <c r="D54" s="2">
        <v>100</v>
      </c>
      <c r="E54" s="2">
        <v>103.15457413249214</v>
      </c>
      <c r="F54" s="2">
        <v>97.629504904297761</v>
      </c>
      <c r="G54" s="2">
        <v>88.413279641332053</v>
      </c>
      <c r="H54" s="2">
        <v>79.978090417600725</v>
      </c>
      <c r="I54" s="2">
        <v>80.446712041141353</v>
      </c>
      <c r="J54" s="2">
        <v>81.383955288222609</v>
      </c>
      <c r="K54" s="2">
        <v>82.789820158844492</v>
      </c>
      <c r="L54" s="2">
        <v>83.258441782385134</v>
      </c>
      <c r="M54" s="2">
        <v>85.132928276547631</v>
      </c>
      <c r="N54" s="2">
        <v>89.506730096260185</v>
      </c>
      <c r="O54" s="2">
        <v>93.724324708125849</v>
      </c>
      <c r="P54" s="2">
        <v>87.319829186403908</v>
      </c>
      <c r="Q54" s="2">
        <v>86.0701715236289</v>
      </c>
      <c r="R54" s="2">
        <v>85.601549900088287</v>
      </c>
      <c r="S54" s="2">
        <v>88.725694057025791</v>
      </c>
      <c r="T54" s="2">
        <v>98.566748151379016</v>
      </c>
      <c r="U54" s="2">
        <v>98.254333735685265</v>
      </c>
      <c r="V54" s="2">
        <v>93.411910292432097</v>
      </c>
      <c r="W54" s="2">
        <v>93.724324708125849</v>
      </c>
      <c r="X54" s="2">
        <v>97.317090488603995</v>
      </c>
      <c r="Y54" s="2">
        <v>95.130189578747732</v>
      </c>
      <c r="Z54" s="2">
        <v>91.849838213963324</v>
      </c>
      <c r="AA54" s="2">
        <v>92.787081461044579</v>
      </c>
      <c r="AB54" s="2">
        <v>90.131558927647689</v>
      </c>
      <c r="AC54" s="16">
        <f t="shared" si="3"/>
        <v>-2.8619528619528545E-2</v>
      </c>
      <c r="AD54" s="16">
        <f t="shared" si="4"/>
        <v>-8.2670906200318028E-2</v>
      </c>
      <c r="AE54" s="16">
        <f t="shared" si="5"/>
        <v>3.2200357781753119E-2</v>
      </c>
    </row>
    <row r="55" spans="1:31" s="4" customFormat="1" x14ac:dyDescent="0.3">
      <c r="A55" s="36" t="s">
        <v>94</v>
      </c>
      <c r="B55" s="36" t="s">
        <v>53</v>
      </c>
      <c r="C55" s="17" t="s">
        <v>15</v>
      </c>
      <c r="D55" s="3">
        <v>100</v>
      </c>
      <c r="E55" s="3">
        <v>111.89684966103948</v>
      </c>
      <c r="F55" s="3">
        <v>79.223713943905352</v>
      </c>
      <c r="G55" s="3">
        <v>84.155257211218924</v>
      </c>
      <c r="H55" s="3">
        <v>93.965173468031367</v>
      </c>
      <c r="I55" s="3">
        <v>104.30679250299082</v>
      </c>
      <c r="J55" s="3">
        <v>102.60534361292038</v>
      </c>
      <c r="K55" s="3">
        <v>110.16881563206167</v>
      </c>
      <c r="L55" s="3">
        <v>108.44078160308386</v>
      </c>
      <c r="M55" s="3">
        <v>111.49807257742921</v>
      </c>
      <c r="N55" s="3">
        <v>124.28552439186493</v>
      </c>
      <c r="O55" s="3">
        <v>113.4919579954805</v>
      </c>
      <c r="P55" s="3">
        <v>119.03495945766316</v>
      </c>
      <c r="Q55" s="3">
        <v>109.38455403429484</v>
      </c>
      <c r="R55" s="3">
        <v>101.52864548717267</v>
      </c>
      <c r="S55" s="3">
        <v>102.15339625149539</v>
      </c>
      <c r="T55" s="3">
        <v>104.78532500332314</v>
      </c>
      <c r="U55" s="3">
        <v>96.065399441712074</v>
      </c>
      <c r="V55" s="3">
        <v>98.684035624086121</v>
      </c>
      <c r="W55" s="3">
        <v>96.730027914395848</v>
      </c>
      <c r="X55" s="3">
        <v>103.12375382161372</v>
      </c>
      <c r="Y55" s="3">
        <v>102.04705569586601</v>
      </c>
      <c r="Z55" s="3">
        <v>90.615445965705163</v>
      </c>
      <c r="AA55" s="3">
        <v>87.372059019008375</v>
      </c>
      <c r="AB55" s="3">
        <v>84.912933670078431</v>
      </c>
      <c r="AC55" s="18">
        <f t="shared" si="3"/>
        <v>-2.8145443480906751E-2</v>
      </c>
      <c r="AD55" s="18">
        <f t="shared" si="4"/>
        <v>-0.11609243116092416</v>
      </c>
      <c r="AE55" s="18">
        <f t="shared" si="5"/>
        <v>-0.28665549972082627</v>
      </c>
    </row>
    <row r="56" spans="1:31" s="4" customFormat="1" x14ac:dyDescent="0.3">
      <c r="A56" s="24" t="s">
        <v>94</v>
      </c>
      <c r="B56" s="24" t="s">
        <v>54</v>
      </c>
      <c r="C56" s="15" t="s">
        <v>68</v>
      </c>
      <c r="D56" s="2">
        <v>100</v>
      </c>
      <c r="E56" s="2">
        <v>117.96235679214402</v>
      </c>
      <c r="F56" s="2">
        <v>134.04255319148936</v>
      </c>
      <c r="G56" s="2">
        <v>149.29078014184398</v>
      </c>
      <c r="H56" s="2">
        <v>105.23731587561376</v>
      </c>
      <c r="I56" s="2">
        <v>89.088925259138023</v>
      </c>
      <c r="J56" s="2">
        <v>92.37588652482269</v>
      </c>
      <c r="K56" s="2">
        <v>103.28696126568467</v>
      </c>
      <c r="L56" s="2">
        <v>117.55319148936169</v>
      </c>
      <c r="M56" s="2">
        <v>127.71412984178943</v>
      </c>
      <c r="N56" s="2">
        <v>115.49372613202399</v>
      </c>
      <c r="O56" s="2">
        <v>120.18548827059465</v>
      </c>
      <c r="P56" s="2">
        <v>102.48226950354611</v>
      </c>
      <c r="Q56" s="2">
        <v>108.23786142935079</v>
      </c>
      <c r="R56" s="2">
        <v>96.917621385706482</v>
      </c>
      <c r="S56" s="2">
        <v>107.17403164211674</v>
      </c>
      <c r="T56" s="2">
        <v>102.68685215493727</v>
      </c>
      <c r="U56" s="2">
        <v>114.07528641571194</v>
      </c>
      <c r="V56" s="2">
        <v>101.99127114020732</v>
      </c>
      <c r="W56" s="2">
        <v>107.9923622476814</v>
      </c>
      <c r="X56" s="2">
        <v>109.328968903437</v>
      </c>
      <c r="Y56" s="2">
        <v>117.40316421167485</v>
      </c>
      <c r="Z56" s="2">
        <v>114.15711947626841</v>
      </c>
      <c r="AA56" s="2">
        <v>114.7708674304419</v>
      </c>
      <c r="AB56" s="2">
        <v>113.74795417348609</v>
      </c>
      <c r="AC56" s="16">
        <f t="shared" si="3"/>
        <v>-8.9126559714793885E-3</v>
      </c>
      <c r="AD56" s="16">
        <f t="shared" si="4"/>
        <v>-2.8694404591104172E-3</v>
      </c>
      <c r="AE56" s="16">
        <f t="shared" si="5"/>
        <v>0.10992813414958746</v>
      </c>
    </row>
    <row r="57" spans="1:31" s="4" customFormat="1" x14ac:dyDescent="0.3">
      <c r="A57" s="36" t="s">
        <v>94</v>
      </c>
      <c r="B57" s="36" t="s">
        <v>55</v>
      </c>
      <c r="C57" s="17" t="s">
        <v>15</v>
      </c>
      <c r="D57" s="3">
        <v>100</v>
      </c>
      <c r="E57" s="3">
        <v>83.480490577904646</v>
      </c>
      <c r="F57" s="3">
        <v>97.9728585597136</v>
      </c>
      <c r="G57" s="3">
        <v>78.265076562084232</v>
      </c>
      <c r="H57" s="3">
        <v>111.08396429521761</v>
      </c>
      <c r="I57" s="3">
        <v>89.02972979510875</v>
      </c>
      <c r="J57" s="3">
        <v>91.335058903214886</v>
      </c>
      <c r="K57" s="3">
        <v>91.489876387914563</v>
      </c>
      <c r="L57" s="3">
        <v>91.688236290186026</v>
      </c>
      <c r="M57" s="3">
        <v>88.906359611988691</v>
      </c>
      <c r="N57" s="3">
        <v>90.602094874089858</v>
      </c>
      <c r="O57" s="3">
        <v>88.753961150487442</v>
      </c>
      <c r="P57" s="3">
        <v>84.854495754614305</v>
      </c>
      <c r="Q57" s="3">
        <v>81.495440141270961</v>
      </c>
      <c r="R57" s="3">
        <v>80.139819540869411</v>
      </c>
      <c r="S57" s="3">
        <v>85.618907085318966</v>
      </c>
      <c r="T57" s="3">
        <v>81.43641597522921</v>
      </c>
      <c r="U57" s="3">
        <v>77.788528991993033</v>
      </c>
      <c r="V57" s="3">
        <v>80.161590749655304</v>
      </c>
      <c r="W57" s="3">
        <v>78.144125402162615</v>
      </c>
      <c r="X57" s="3">
        <v>75.013909383390995</v>
      </c>
      <c r="Y57" s="3">
        <v>71.5958296040059</v>
      </c>
      <c r="Z57" s="3">
        <v>76.566922276784638</v>
      </c>
      <c r="AA57" s="3">
        <v>73.985824524057193</v>
      </c>
      <c r="AB57" s="3">
        <v>69.554174024528905</v>
      </c>
      <c r="AC57" s="18">
        <f t="shared" si="3"/>
        <v>-5.9898643125715134E-2</v>
      </c>
      <c r="AD57" s="18">
        <f t="shared" si="4"/>
        <v>-0.10585564573809736</v>
      </c>
      <c r="AE57" s="18">
        <f t="shared" si="5"/>
        <v>-0.18031244654769374</v>
      </c>
    </row>
    <row r="58" spans="1:31" s="4" customFormat="1" x14ac:dyDescent="0.3">
      <c r="A58" s="24" t="s">
        <v>93</v>
      </c>
      <c r="B58" s="24" t="s">
        <v>56</v>
      </c>
      <c r="C58" s="15" t="s">
        <v>15</v>
      </c>
      <c r="D58" s="2">
        <v>100</v>
      </c>
      <c r="E58" s="2">
        <v>84.995856735107267</v>
      </c>
      <c r="F58" s="2">
        <v>72.431636129269876</v>
      </c>
      <c r="G58" s="2">
        <v>80.548752416904534</v>
      </c>
      <c r="H58" s="2">
        <v>100.12153577018692</v>
      </c>
      <c r="I58" s="2">
        <v>75.473713286069426</v>
      </c>
      <c r="J58" s="2">
        <v>67.328975232483202</v>
      </c>
      <c r="K58" s="2">
        <v>69.013902955528977</v>
      </c>
      <c r="L58" s="2">
        <v>66.945953411288102</v>
      </c>
      <c r="M58" s="2">
        <v>63.036552803609247</v>
      </c>
      <c r="N58" s="2">
        <v>67.65307061964829</v>
      </c>
      <c r="O58" s="2">
        <v>66.542675628395187</v>
      </c>
      <c r="P58" s="2">
        <v>61.016480987017772</v>
      </c>
      <c r="Q58" s="2">
        <v>61.964828284688345</v>
      </c>
      <c r="R58" s="2">
        <v>60.937298591289945</v>
      </c>
      <c r="S58" s="2">
        <v>67.929288279163984</v>
      </c>
      <c r="T58" s="2">
        <v>66.48374919436516</v>
      </c>
      <c r="U58" s="2">
        <v>63.443513488629044</v>
      </c>
      <c r="V58" s="2">
        <v>65.192891998895135</v>
      </c>
      <c r="W58" s="2">
        <v>66.426664211398588</v>
      </c>
      <c r="X58" s="2">
        <v>62.117668722953688</v>
      </c>
      <c r="Y58" s="2">
        <v>63.878095939600414</v>
      </c>
      <c r="Z58" s="2">
        <v>63.106527944019895</v>
      </c>
      <c r="AA58" s="2">
        <v>62.741920633459166</v>
      </c>
      <c r="AB58" s="2">
        <v>61.911426203848627</v>
      </c>
      <c r="AC58" s="16">
        <f t="shared" si="3"/>
        <v>-1.3236675275886456E-2</v>
      </c>
      <c r="AD58" s="16">
        <f t="shared" si="4"/>
        <v>-2.4148840449307873E-2</v>
      </c>
      <c r="AE58" s="16">
        <f t="shared" si="5"/>
        <v>1.466727025803527E-2</v>
      </c>
    </row>
    <row r="59" spans="1:31" s="4" customFormat="1" x14ac:dyDescent="0.3">
      <c r="A59" s="36" t="s">
        <v>93</v>
      </c>
      <c r="B59" s="36" t="s">
        <v>57</v>
      </c>
      <c r="C59" s="17" t="s">
        <v>15</v>
      </c>
      <c r="D59" s="3">
        <v>100</v>
      </c>
      <c r="E59" s="3">
        <v>90.220092296769621</v>
      </c>
      <c r="F59" s="3">
        <v>71.503017394391193</v>
      </c>
      <c r="G59" s="3">
        <v>61.315583954561589</v>
      </c>
      <c r="H59" s="3">
        <v>71.359602413915511</v>
      </c>
      <c r="I59" s="3">
        <v>68.335108271210515</v>
      </c>
      <c r="J59" s="3">
        <v>70.766773162939302</v>
      </c>
      <c r="K59" s="3">
        <v>74.902378416755411</v>
      </c>
      <c r="L59" s="3">
        <v>74.174653887113948</v>
      </c>
      <c r="M59" s="3">
        <v>74.476393326233577</v>
      </c>
      <c r="N59" s="3">
        <v>72.523961661341858</v>
      </c>
      <c r="O59" s="3">
        <v>61.253106141285052</v>
      </c>
      <c r="P59" s="3">
        <v>64.022009229676954</v>
      </c>
      <c r="Q59" s="3">
        <v>60.028399006034796</v>
      </c>
      <c r="R59" s="3">
        <v>60.028399006034796</v>
      </c>
      <c r="S59" s="3">
        <v>60.347887823926158</v>
      </c>
      <c r="T59" s="3">
        <v>63.418530351437695</v>
      </c>
      <c r="U59" s="3">
        <v>63.471778487752928</v>
      </c>
      <c r="V59" s="3">
        <v>65.015974440894567</v>
      </c>
      <c r="W59" s="3">
        <v>64.607738729144486</v>
      </c>
      <c r="X59" s="3">
        <v>62.753283635072776</v>
      </c>
      <c r="Y59" s="3">
        <v>60.66737664181754</v>
      </c>
      <c r="Z59" s="3">
        <v>62.353567625133124</v>
      </c>
      <c r="AA59" s="3">
        <v>62.611288604898832</v>
      </c>
      <c r="AB59" s="3">
        <v>62.495562655307069</v>
      </c>
      <c r="AC59" s="18">
        <f t="shared" si="3"/>
        <v>-1.8483240350161134E-3</v>
      </c>
      <c r="AD59" s="18">
        <f t="shared" si="4"/>
        <v>-1.5380313199105045E-2</v>
      </c>
      <c r="AE59" s="18">
        <f t="shared" si="5"/>
        <v>-2.3842528416966768E-2</v>
      </c>
    </row>
    <row r="60" spans="1:31" s="4" customFormat="1" x14ac:dyDescent="0.3">
      <c r="A60" s="24" t="s">
        <v>93</v>
      </c>
      <c r="B60" s="24" t="s">
        <v>58</v>
      </c>
      <c r="C60" s="15" t="s">
        <v>68</v>
      </c>
      <c r="D60" s="2">
        <v>100</v>
      </c>
      <c r="E60" s="2">
        <v>77.034936708860755</v>
      </c>
      <c r="F60" s="2">
        <v>72.240000000000009</v>
      </c>
      <c r="G60" s="2">
        <v>59.076455696202537</v>
      </c>
      <c r="H60" s="2">
        <v>55.356962025316456</v>
      </c>
      <c r="I60" s="2">
        <v>57.088607594936711</v>
      </c>
      <c r="J60" s="2">
        <v>59.584810126582276</v>
      </c>
      <c r="K60" s="2">
        <v>63.969620253164564</v>
      </c>
      <c r="L60" s="2">
        <v>60.217721518987346</v>
      </c>
      <c r="M60" s="2">
        <v>66.48101265822784</v>
      </c>
      <c r="N60" s="2">
        <v>69.012658227848107</v>
      </c>
      <c r="O60" s="2">
        <v>65.974683544303801</v>
      </c>
      <c r="P60" s="2">
        <v>75.022784810126581</v>
      </c>
      <c r="Q60" s="2">
        <v>73.78734177215189</v>
      </c>
      <c r="R60" s="2">
        <v>69.711392405063293</v>
      </c>
      <c r="S60" s="2">
        <v>68.025316455696199</v>
      </c>
      <c r="T60" s="2">
        <v>69.392405063291136</v>
      </c>
      <c r="U60" s="2">
        <v>68.415189873417731</v>
      </c>
      <c r="V60" s="2">
        <v>69.453164556962037</v>
      </c>
      <c r="W60" s="2">
        <v>62.8</v>
      </c>
      <c r="X60" s="2">
        <v>62.987341772151893</v>
      </c>
      <c r="Y60" s="2">
        <v>59.767088607594943</v>
      </c>
      <c r="Z60" s="2">
        <v>66.86379746835442</v>
      </c>
      <c r="AA60" s="2">
        <v>68.121518987341773</v>
      </c>
      <c r="AB60" s="2">
        <v>64.177215189873422</v>
      </c>
      <c r="AC60" s="16">
        <f t="shared" si="3"/>
        <v>-5.79009959863237E-2</v>
      </c>
      <c r="AD60" s="16">
        <f t="shared" si="4"/>
        <v>-6.1944937833037339E-2</v>
      </c>
      <c r="AE60" s="16">
        <f t="shared" si="5"/>
        <v>-0.14456367685766347</v>
      </c>
    </row>
    <row r="61" spans="1:31" s="4" customFormat="1" x14ac:dyDescent="0.3">
      <c r="A61" s="36" t="s">
        <v>93</v>
      </c>
      <c r="B61" s="36" t="s">
        <v>59</v>
      </c>
      <c r="C61" s="17" t="s">
        <v>15</v>
      </c>
      <c r="D61" s="3">
        <v>100</v>
      </c>
      <c r="E61" s="3">
        <v>106.15746971736206</v>
      </c>
      <c r="F61" s="3">
        <v>75.975773889636613</v>
      </c>
      <c r="G61" s="3">
        <v>77.826379542395699</v>
      </c>
      <c r="H61" s="3">
        <v>62.9542395693136</v>
      </c>
      <c r="I61" s="3">
        <v>78.60026917900403</v>
      </c>
      <c r="J61" s="3">
        <v>83.714670255720051</v>
      </c>
      <c r="K61" s="3">
        <v>83.378196500672956</v>
      </c>
      <c r="L61" s="3">
        <v>83.142664872139989</v>
      </c>
      <c r="M61" s="3">
        <v>86.036339165545101</v>
      </c>
      <c r="N61" s="3">
        <v>77.792732166890985</v>
      </c>
      <c r="O61" s="3">
        <v>78.12920592193808</v>
      </c>
      <c r="P61" s="3">
        <v>80.181695827725434</v>
      </c>
      <c r="Q61" s="3">
        <v>72.880215343203233</v>
      </c>
      <c r="R61" s="3">
        <v>65.814266487213985</v>
      </c>
      <c r="S61" s="3">
        <v>71.197846567967702</v>
      </c>
      <c r="T61" s="3">
        <v>73.250336473755056</v>
      </c>
      <c r="U61" s="3">
        <v>67.93405114401078</v>
      </c>
      <c r="V61" s="3">
        <v>71.39973082099597</v>
      </c>
      <c r="W61" s="3">
        <v>69.952893674293406</v>
      </c>
      <c r="X61" s="3">
        <v>73.014804845222073</v>
      </c>
      <c r="Y61" s="3">
        <v>69.145356662180362</v>
      </c>
      <c r="Z61" s="3">
        <v>77.086137281292068</v>
      </c>
      <c r="AA61" s="3">
        <v>75.874831763122486</v>
      </c>
      <c r="AB61" s="3">
        <v>80.383580080753703</v>
      </c>
      <c r="AC61" s="18">
        <f t="shared" si="3"/>
        <v>5.9423503325942262E-2</v>
      </c>
      <c r="AD61" s="18">
        <f t="shared" si="4"/>
        <v>0.18325903912828112</v>
      </c>
      <c r="AE61" s="18">
        <f t="shared" si="5"/>
        <v>2.5178346621905767E-3</v>
      </c>
    </row>
    <row r="62" spans="1:31" s="4" customFormat="1" x14ac:dyDescent="0.3">
      <c r="A62" s="24" t="s">
        <v>93</v>
      </c>
      <c r="B62" s="24" t="s">
        <v>60</v>
      </c>
      <c r="C62" s="15" t="s">
        <v>15</v>
      </c>
      <c r="D62" s="2">
        <v>100</v>
      </c>
      <c r="E62" s="2">
        <v>60.26170897390061</v>
      </c>
      <c r="F62" s="2">
        <v>56.64926707186271</v>
      </c>
      <c r="G62" s="2">
        <v>51.214873078298176</v>
      </c>
      <c r="H62" s="2">
        <v>50.339649624597783</v>
      </c>
      <c r="I62" s="2">
        <v>50.160886664283154</v>
      </c>
      <c r="J62" s="2">
        <v>51.698248122988922</v>
      </c>
      <c r="K62" s="2">
        <v>53.557382910260998</v>
      </c>
      <c r="L62" s="2">
        <v>55.452270289595994</v>
      </c>
      <c r="M62" s="2">
        <v>56.13156953879156</v>
      </c>
      <c r="N62" s="2">
        <v>56.346085091169108</v>
      </c>
      <c r="O62" s="2">
        <v>50.089381480157314</v>
      </c>
      <c r="P62" s="2">
        <v>53.235609581694675</v>
      </c>
      <c r="Q62" s="2">
        <v>50.196639256346089</v>
      </c>
      <c r="R62" s="2">
        <v>51.018948873793349</v>
      </c>
      <c r="S62" s="2">
        <v>51.94851626742939</v>
      </c>
      <c r="T62" s="2">
        <v>52.413299964247408</v>
      </c>
      <c r="U62" s="2">
        <v>53.628888094386838</v>
      </c>
      <c r="V62" s="2">
        <v>53.843403646764386</v>
      </c>
      <c r="W62" s="2">
        <v>51.769753307114762</v>
      </c>
      <c r="X62" s="2">
        <v>50.983196281730429</v>
      </c>
      <c r="Y62" s="2">
        <v>50.518412584912411</v>
      </c>
      <c r="Z62" s="2">
        <v>61.065427243475156</v>
      </c>
      <c r="AA62" s="2">
        <v>60.100107257776195</v>
      </c>
      <c r="AB62" s="2">
        <v>57.239899892742216</v>
      </c>
      <c r="AC62" s="16">
        <f t="shared" si="3"/>
        <v>-4.7590719809637361E-2</v>
      </c>
      <c r="AD62" s="16">
        <f t="shared" si="4"/>
        <v>6.7333333333333245E-2</v>
      </c>
      <c r="AE62" s="16">
        <f t="shared" si="5"/>
        <v>7.5218267293485352E-2</v>
      </c>
    </row>
    <row r="63" spans="1:31" s="4" customFormat="1" x14ac:dyDescent="0.3">
      <c r="A63" s="36" t="s">
        <v>93</v>
      </c>
      <c r="B63" s="36" t="s">
        <v>61</v>
      </c>
      <c r="C63" s="17" t="s">
        <v>40</v>
      </c>
      <c r="D63" s="3">
        <v>100</v>
      </c>
      <c r="E63" s="3">
        <v>111.11111111111111</v>
      </c>
      <c r="F63" s="3">
        <v>127.77777777777777</v>
      </c>
      <c r="G63" s="3">
        <v>127.77777777777777</v>
      </c>
      <c r="H63" s="3">
        <v>127.77777777777777</v>
      </c>
      <c r="I63" s="3">
        <v>155.55555555555554</v>
      </c>
      <c r="J63" s="3">
        <v>155.55555555555554</v>
      </c>
      <c r="K63" s="3">
        <v>170</v>
      </c>
      <c r="L63" s="3">
        <v>170</v>
      </c>
      <c r="M63" s="3">
        <v>170</v>
      </c>
      <c r="N63" s="3">
        <v>170</v>
      </c>
      <c r="O63" s="3">
        <v>170</v>
      </c>
      <c r="P63" s="3">
        <v>188.88888888888889</v>
      </c>
      <c r="Q63" s="3">
        <v>188.88888888888889</v>
      </c>
      <c r="R63" s="3">
        <v>188.88888888888889</v>
      </c>
      <c r="S63" s="3">
        <v>188.88888888888889</v>
      </c>
      <c r="T63" s="3">
        <v>188.88888888888889</v>
      </c>
      <c r="U63" s="3">
        <v>188.88888888888889</v>
      </c>
      <c r="V63" s="3">
        <v>188.88888888888889</v>
      </c>
      <c r="W63" s="3">
        <v>188.88888888888889</v>
      </c>
      <c r="X63" s="3">
        <v>188.88888888888889</v>
      </c>
      <c r="Y63" s="3">
        <v>188.88888888888889</v>
      </c>
      <c r="Z63" s="3">
        <v>222.22222222222223</v>
      </c>
      <c r="AA63" s="3">
        <v>222.22222222222223</v>
      </c>
      <c r="AB63" s="3">
        <v>222.22222222222223</v>
      </c>
      <c r="AC63" s="18">
        <f t="shared" si="3"/>
        <v>0</v>
      </c>
      <c r="AD63" s="18">
        <f t="shared" si="4"/>
        <v>0.17647058823529416</v>
      </c>
      <c r="AE63" s="18">
        <f t="shared" si="5"/>
        <v>0.17647058823529416</v>
      </c>
    </row>
    <row r="64" spans="1:31" s="4" customFormat="1" x14ac:dyDescent="0.3">
      <c r="A64" s="24" t="s">
        <v>93</v>
      </c>
      <c r="B64" s="24" t="s">
        <v>62</v>
      </c>
      <c r="C64" s="15" t="s">
        <v>40</v>
      </c>
      <c r="D64" s="2" t="s">
        <v>46</v>
      </c>
      <c r="E64" s="2">
        <v>100</v>
      </c>
      <c r="F64" s="2">
        <v>115.46978804175893</v>
      </c>
      <c r="G64" s="2">
        <v>129.51597595697564</v>
      </c>
      <c r="H64" s="2">
        <v>137.30930085416006</v>
      </c>
      <c r="I64" s="2">
        <v>132.67847588563802</v>
      </c>
      <c r="J64" s="2">
        <v>133.58712241064811</v>
      </c>
      <c r="K64" s="2">
        <v>135.62591036932952</v>
      </c>
      <c r="L64" s="2">
        <v>137.8861374395544</v>
      </c>
      <c r="M64" s="2">
        <v>145.67669986151313</v>
      </c>
      <c r="N64" s="2">
        <v>147.12048079549484</v>
      </c>
      <c r="O64" s="2">
        <v>147.44869310266657</v>
      </c>
      <c r="P64" s="2">
        <v>146.93167565090093</v>
      </c>
      <c r="Q64" s="2">
        <v>148.05746371555563</v>
      </c>
      <c r="R64" s="2">
        <v>151.18533621161902</v>
      </c>
      <c r="S64" s="2">
        <v>152.0185989767206</v>
      </c>
      <c r="T64" s="2">
        <v>152.70688417892416</v>
      </c>
      <c r="U64" s="2">
        <v>152.46034249301852</v>
      </c>
      <c r="V64" s="2">
        <v>138.51239960146728</v>
      </c>
      <c r="W64" s="2">
        <v>140.35541726372463</v>
      </c>
      <c r="X64" s="2">
        <v>141.6264790222333</v>
      </c>
      <c r="Y64" s="2">
        <v>145.16679172658365</v>
      </c>
      <c r="Z64" s="2">
        <v>153.82351766671428</v>
      </c>
      <c r="AA64" s="2">
        <v>155.16367814415307</v>
      </c>
      <c r="AB64" s="2">
        <v>156.64999555170377</v>
      </c>
      <c r="AC64" s="16">
        <f t="shared" si="3"/>
        <v>9.5790292246735742E-3</v>
      </c>
      <c r="AD64" s="16">
        <f t="shared" si="4"/>
        <v>2.7480281036867726E-2</v>
      </c>
      <c r="AE64" s="16">
        <f t="shared" si="5"/>
        <v>6.6141761861430615E-2</v>
      </c>
    </row>
    <row r="65" spans="1:31" s="4" customFormat="1" x14ac:dyDescent="0.3">
      <c r="A65" s="36" t="s">
        <v>93</v>
      </c>
      <c r="B65" s="36" t="s">
        <v>63</v>
      </c>
      <c r="C65" s="17" t="s">
        <v>40</v>
      </c>
      <c r="D65" s="3" t="s">
        <v>46</v>
      </c>
      <c r="E65" s="3">
        <v>100</v>
      </c>
      <c r="F65" s="3">
        <v>105.36585365853657</v>
      </c>
      <c r="G65" s="3">
        <v>106.38580931263859</v>
      </c>
      <c r="H65" s="3">
        <v>116.73946047771236</v>
      </c>
      <c r="I65" s="3">
        <v>128.87318248555039</v>
      </c>
      <c r="J65" s="3">
        <v>135.14543683765402</v>
      </c>
      <c r="K65" s="3">
        <v>136.94395444081329</v>
      </c>
      <c r="L65" s="3">
        <v>135.86589197051492</v>
      </c>
      <c r="M65" s="3">
        <v>143.86888544953226</v>
      </c>
      <c r="N65" s="3">
        <v>150.70232330948235</v>
      </c>
      <c r="O65" s="3">
        <v>150.76614617749985</v>
      </c>
      <c r="P65" s="3">
        <v>156.12844058302454</v>
      </c>
      <c r="Q65" s="3">
        <v>157.13329878709555</v>
      </c>
      <c r="R65" s="3">
        <v>153.84137160516056</v>
      </c>
      <c r="S65" s="3">
        <v>157.64973482031047</v>
      </c>
      <c r="T65" s="3">
        <v>161.84405148324086</v>
      </c>
      <c r="U65" s="3">
        <v>162.95744483460271</v>
      </c>
      <c r="V65" s="3">
        <v>170.01358062088457</v>
      </c>
      <c r="W65" s="3">
        <v>173.49906098231756</v>
      </c>
      <c r="X65" s="3">
        <v>174.98969066332816</v>
      </c>
      <c r="Y65" s="3">
        <v>182.54287365940286</v>
      </c>
      <c r="Z65" s="3">
        <v>201.0788605124458</v>
      </c>
      <c r="AA65" s="3">
        <v>208.56388302574683</v>
      </c>
      <c r="AB65" s="3">
        <v>210.82197756110665</v>
      </c>
      <c r="AC65" s="18">
        <f t="shared" si="3"/>
        <v>1.0826872335710558E-2</v>
      </c>
      <c r="AD65" s="18">
        <f t="shared" si="4"/>
        <v>0.2937241239581605</v>
      </c>
      <c r="AE65" s="18">
        <f t="shared" si="5"/>
        <v>0.35031117183930172</v>
      </c>
    </row>
    <row r="66" spans="1:31" s="4" customFormat="1" x14ac:dyDescent="0.3">
      <c r="A66" s="24" t="s">
        <v>93</v>
      </c>
      <c r="B66" s="24" t="s">
        <v>64</v>
      </c>
      <c r="C66" s="15" t="s">
        <v>40</v>
      </c>
      <c r="D66" s="2">
        <v>100</v>
      </c>
      <c r="E66" s="2">
        <v>88.986784140969164</v>
      </c>
      <c r="F66" s="2">
        <v>96.519823788546248</v>
      </c>
      <c r="G66" s="2">
        <v>97.621145374449341</v>
      </c>
      <c r="H66" s="2">
        <v>96.916299559471369</v>
      </c>
      <c r="I66" s="2">
        <v>110.87616575283788</v>
      </c>
      <c r="J66" s="2">
        <v>111.128371030997</v>
      </c>
      <c r="K66" s="2">
        <v>111.8547222320953</v>
      </c>
      <c r="L66" s="2">
        <v>117.00307264358368</v>
      </c>
      <c r="M66" s="2">
        <v>124.04464400978658</v>
      </c>
      <c r="N66" s="2">
        <v>129.25688642507527</v>
      </c>
      <c r="O66" s="2">
        <v>135.54184195680082</v>
      </c>
      <c r="P66" s="2">
        <v>138.1244240051503</v>
      </c>
      <c r="Q66" s="2">
        <v>142.28412972625486</v>
      </c>
      <c r="R66" s="2">
        <v>154.47405150394616</v>
      </c>
      <c r="S66" s="2">
        <v>155.08606964561233</v>
      </c>
      <c r="T66" s="2">
        <v>149.65524932258575</v>
      </c>
      <c r="U66" s="2">
        <v>147.94025343110363</v>
      </c>
      <c r="V66" s="2">
        <v>153.226476061319</v>
      </c>
      <c r="W66" s="2">
        <v>155.0020012195593</v>
      </c>
      <c r="X66" s="2">
        <v>153.80150409552184</v>
      </c>
      <c r="Y66" s="2">
        <v>161.8754357336561</v>
      </c>
      <c r="Z66" s="2">
        <v>169.09523216309148</v>
      </c>
      <c r="AA66" s="2">
        <v>171.9501959118528</v>
      </c>
      <c r="AB66" s="2">
        <v>166.9968842488075</v>
      </c>
      <c r="AC66" s="16">
        <f t="shared" si="3"/>
        <v>-2.8806664841397045E-2</v>
      </c>
      <c r="AD66" s="16">
        <f t="shared" si="4"/>
        <v>0.12881301995726702</v>
      </c>
      <c r="AE66" s="16">
        <f t="shared" si="5"/>
        <v>0.20903225806451586</v>
      </c>
    </row>
    <row r="67" spans="1:31" s="4" customFormat="1" x14ac:dyDescent="0.3">
      <c r="A67" s="36" t="s">
        <v>93</v>
      </c>
      <c r="B67" s="36" t="s">
        <v>65</v>
      </c>
      <c r="C67" s="17" t="s">
        <v>40</v>
      </c>
      <c r="D67" s="3" t="s">
        <v>46</v>
      </c>
      <c r="E67" s="3">
        <v>100</v>
      </c>
      <c r="F67" s="3">
        <v>101.00460443700294</v>
      </c>
      <c r="G67" s="3">
        <v>141.06320636249478</v>
      </c>
      <c r="H67" s="3">
        <v>146.92339891167853</v>
      </c>
      <c r="I67" s="3">
        <v>78.977513788714475</v>
      </c>
      <c r="J67" s="3">
        <v>74.819686041578265</v>
      </c>
      <c r="K67" s="3">
        <v>81.6079762409843</v>
      </c>
      <c r="L67" s="3">
        <v>76.304624522698333</v>
      </c>
      <c r="M67" s="3">
        <v>77.648140291330776</v>
      </c>
      <c r="N67" s="3">
        <v>67.819261773440829</v>
      </c>
      <c r="O67" s="3">
        <v>71.630603874982341</v>
      </c>
      <c r="P67" s="3">
        <v>74.218639513505877</v>
      </c>
      <c r="Q67" s="3">
        <v>77.966341394427957</v>
      </c>
      <c r="R67" s="3">
        <v>84.542497525102533</v>
      </c>
      <c r="S67" s="3">
        <v>81.883750530335178</v>
      </c>
      <c r="T67" s="3">
        <v>82.802998161504746</v>
      </c>
      <c r="U67" s="3">
        <v>92.844010748126152</v>
      </c>
      <c r="V67" s="3">
        <v>90.510535992080335</v>
      </c>
      <c r="W67" s="3">
        <v>88.247772592278324</v>
      </c>
      <c r="X67" s="3">
        <v>91.571206335737514</v>
      </c>
      <c r="Y67" s="3">
        <v>90.864092773299404</v>
      </c>
      <c r="Z67" s="3">
        <v>89.803422429642211</v>
      </c>
      <c r="AA67" s="3">
        <v>92.327817847546328</v>
      </c>
      <c r="AB67" s="3">
        <v>93.140998444350174</v>
      </c>
      <c r="AC67" s="18">
        <f t="shared" si="3"/>
        <v>8.8075361874855318E-3</v>
      </c>
      <c r="AD67" s="18">
        <f t="shared" si="4"/>
        <v>3.1987814166032358E-3</v>
      </c>
      <c r="AE67" s="18">
        <f t="shared" si="5"/>
        <v>0.25495426829268286</v>
      </c>
    </row>
    <row r="68" spans="1:31" s="4" customFormat="1" x14ac:dyDescent="0.3">
      <c r="A68" s="24" t="s">
        <v>93</v>
      </c>
      <c r="B68" s="24" t="s">
        <v>66</v>
      </c>
      <c r="C68" s="15" t="s">
        <v>40</v>
      </c>
      <c r="D68" s="2" t="s">
        <v>46</v>
      </c>
      <c r="E68" s="2">
        <v>100</v>
      </c>
      <c r="F68" s="2">
        <v>84.268376459812202</v>
      </c>
      <c r="G68" s="2">
        <v>116.26975040073275</v>
      </c>
      <c r="H68" s="2">
        <v>134.64621021296082</v>
      </c>
      <c r="I68" s="2">
        <v>94.353495371127593</v>
      </c>
      <c r="J68" s="2">
        <v>82.048480486767616</v>
      </c>
      <c r="K68" s="2">
        <v>93.001733782590165</v>
      </c>
      <c r="L68" s="2">
        <v>96.274199352284967</v>
      </c>
      <c r="M68" s="2">
        <v>89.148549183813657</v>
      </c>
      <c r="N68" s="2">
        <v>86.538126860544978</v>
      </c>
      <c r="O68" s="2">
        <v>92.489580948019196</v>
      </c>
      <c r="P68" s="2">
        <v>99.286597533448898</v>
      </c>
      <c r="Q68" s="2">
        <v>101.53070103699821</v>
      </c>
      <c r="R68" s="2">
        <v>119.82930419706237</v>
      </c>
      <c r="S68" s="2">
        <v>107.13925872616048</v>
      </c>
      <c r="T68" s="2">
        <v>112.44868984919361</v>
      </c>
      <c r="U68" s="2">
        <v>128.64889266904379</v>
      </c>
      <c r="V68" s="2">
        <v>170.38346036834699</v>
      </c>
      <c r="W68" s="2">
        <v>188.63404102195037</v>
      </c>
      <c r="X68" s="2">
        <v>192.55513755765642</v>
      </c>
      <c r="Y68" s="2">
        <v>186.95456181098498</v>
      </c>
      <c r="Z68" s="2">
        <v>172.27851745232095</v>
      </c>
      <c r="AA68" s="2">
        <v>163.63296149694131</v>
      </c>
      <c r="AB68" s="2">
        <v>166.62003990971243</v>
      </c>
      <c r="AC68" s="16">
        <f t="shared" si="3"/>
        <v>1.8254747609802058E-2</v>
      </c>
      <c r="AD68" s="16">
        <f t="shared" si="4"/>
        <v>0.29515331576425985</v>
      </c>
      <c r="AE68" s="16">
        <f t="shared" si="5"/>
        <v>0.67817252327112332</v>
      </c>
    </row>
    <row r="69" spans="1:31" s="4" customFormat="1" x14ac:dyDescent="0.3">
      <c r="A69" s="36" t="s">
        <v>93</v>
      </c>
      <c r="B69" s="36" t="s">
        <v>67</v>
      </c>
      <c r="C69" s="17" t="s">
        <v>46</v>
      </c>
      <c r="D69" s="3">
        <v>100</v>
      </c>
      <c r="E69" s="3">
        <v>96.243532391775673</v>
      </c>
      <c r="F69" s="3">
        <v>88.22611651642697</v>
      </c>
      <c r="G69" s="3">
        <v>72.062744288248766</v>
      </c>
      <c r="H69" s="3">
        <v>80.358653258132534</v>
      </c>
      <c r="I69" s="3">
        <v>79.070164888308369</v>
      </c>
      <c r="J69" s="3">
        <v>78.784848114680045</v>
      </c>
      <c r="K69" s="3">
        <v>80.178690713716776</v>
      </c>
      <c r="L69" s="3">
        <v>81.001899765496859</v>
      </c>
      <c r="M69" s="3">
        <v>81.376085698124157</v>
      </c>
      <c r="N69" s="3">
        <v>82.232036019009129</v>
      </c>
      <c r="O69" s="3">
        <v>80.791420178393992</v>
      </c>
      <c r="P69" s="3">
        <v>78.158086677529298</v>
      </c>
      <c r="Q69" s="3">
        <v>78.499531341051735</v>
      </c>
      <c r="R69" s="3">
        <v>76.956014368964063</v>
      </c>
      <c r="S69" s="3">
        <v>76.198287855393758</v>
      </c>
      <c r="T69" s="3">
        <v>75.216049782247069</v>
      </c>
      <c r="U69" s="3">
        <v>75.522567032850873</v>
      </c>
      <c r="V69" s="3">
        <v>76.675582557640752</v>
      </c>
      <c r="W69" s="3">
        <v>78.122274407025898</v>
      </c>
      <c r="X69" s="3">
        <v>78.391952885421361</v>
      </c>
      <c r="Y69" s="3">
        <v>79.841923374352191</v>
      </c>
      <c r="Z69" s="3">
        <v>81.291893863283022</v>
      </c>
      <c r="AA69" s="3">
        <v>80.77738820592046</v>
      </c>
      <c r="AB69" s="3">
        <v>79.93546985750902</v>
      </c>
      <c r="AC69" s="18">
        <f t="shared" si="3"/>
        <v>-1.042269832078746E-2</v>
      </c>
      <c r="AD69" s="18">
        <f t="shared" si="4"/>
        <v>5.8431578772191628E-2</v>
      </c>
      <c r="AE69" s="18">
        <f t="shared" si="5"/>
        <v>2.2740873728306354E-2</v>
      </c>
    </row>
    <row r="70" spans="1:31" s="4" customFormat="1" x14ac:dyDescent="0.3">
      <c r="A70" s="24" t="s">
        <v>95</v>
      </c>
      <c r="B70" s="24" t="s">
        <v>71</v>
      </c>
      <c r="C70" s="15" t="s">
        <v>40</v>
      </c>
      <c r="D70" s="2" t="s">
        <v>46</v>
      </c>
      <c r="E70" s="2">
        <v>100</v>
      </c>
      <c r="F70" s="2">
        <v>92.408629759197083</v>
      </c>
      <c r="G70" s="2">
        <v>99.687566630254793</v>
      </c>
      <c r="H70" s="2">
        <v>114.42691475182629</v>
      </c>
      <c r="I70" s="2">
        <v>128.36853798968338</v>
      </c>
      <c r="J70" s="2">
        <v>129.85488976599063</v>
      </c>
      <c r="K70" s="2">
        <v>130.32544690277632</v>
      </c>
      <c r="L70" s="2">
        <v>132.1962182017551</v>
      </c>
      <c r="M70" s="2">
        <v>136.01868440857319</v>
      </c>
      <c r="N70" s="2">
        <v>138.68359456435243</v>
      </c>
      <c r="O70" s="2">
        <v>140.98684989402489</v>
      </c>
      <c r="P70" s="2">
        <v>141.72722399402235</v>
      </c>
      <c r="Q70" s="2">
        <v>149.04117360148064</v>
      </c>
      <c r="R70" s="2">
        <v>159.42479566468671</v>
      </c>
      <c r="S70" s="2">
        <v>161.19300190545255</v>
      </c>
      <c r="T70" s="2">
        <v>156.90278887350885</v>
      </c>
      <c r="U70" s="2">
        <v>153.18354662122519</v>
      </c>
      <c r="V70" s="2">
        <v>156.19908321488433</v>
      </c>
      <c r="W70" s="2">
        <v>158.42974982246457</v>
      </c>
      <c r="X70" s="2">
        <v>159.02904133000177</v>
      </c>
      <c r="Y70" s="2">
        <v>161.63340226321168</v>
      </c>
      <c r="Z70" s="2">
        <v>163.36685384898311</v>
      </c>
      <c r="AA70" s="2">
        <v>165.7166139476634</v>
      </c>
      <c r="AB70" s="2">
        <v>164.75515665669633</v>
      </c>
      <c r="AC70" s="16">
        <f t="shared" si="3"/>
        <v>-5.8018159318095064E-3</v>
      </c>
      <c r="AD70" s="16">
        <f t="shared" si="4"/>
        <v>7.5540815516460746E-2</v>
      </c>
      <c r="AE70" s="16">
        <f t="shared" si="5"/>
        <v>0.16248065836416314</v>
      </c>
    </row>
    <row r="71" spans="1:31" s="4" customFormat="1" x14ac:dyDescent="0.3">
      <c r="A71" s="36" t="s">
        <v>95</v>
      </c>
      <c r="B71" s="36" t="s">
        <v>72</v>
      </c>
      <c r="C71" s="17" t="s">
        <v>40</v>
      </c>
      <c r="D71" s="3" t="s">
        <v>46</v>
      </c>
      <c r="E71" s="3">
        <v>100</v>
      </c>
      <c r="F71" s="3">
        <v>107.25909440808562</v>
      </c>
      <c r="G71" s="3">
        <v>117.77341004863541</v>
      </c>
      <c r="H71" s="3">
        <v>128.25663566844213</v>
      </c>
      <c r="I71" s="3">
        <v>140.85757117461722</v>
      </c>
      <c r="J71" s="3">
        <v>144.06883659703257</v>
      </c>
      <c r="K71" s="3">
        <v>146.45070885839363</v>
      </c>
      <c r="L71" s="3">
        <v>148.72371476704978</v>
      </c>
      <c r="M71" s="3">
        <v>153.79643194254427</v>
      </c>
      <c r="N71" s="3">
        <v>158.4585151764511</v>
      </c>
      <c r="O71" s="3">
        <v>165.47014722380501</v>
      </c>
      <c r="P71" s="3">
        <v>170.99585665230202</v>
      </c>
      <c r="Q71" s="3">
        <v>179.63174247899445</v>
      </c>
      <c r="R71" s="3">
        <v>192.25169536833076</v>
      </c>
      <c r="S71" s="3">
        <v>185.89794269424763</v>
      </c>
      <c r="T71" s="3">
        <v>180.36501076340349</v>
      </c>
      <c r="U71" s="3">
        <v>183.29145520052808</v>
      </c>
      <c r="V71" s="3">
        <v>189.74908593418485</v>
      </c>
      <c r="W71" s="3">
        <v>190.86250759951585</v>
      </c>
      <c r="X71" s="3">
        <v>192.30026072729694</v>
      </c>
      <c r="Y71" s="3">
        <v>195.96168398265752</v>
      </c>
      <c r="Z71" s="3">
        <v>200.49861766688636</v>
      </c>
      <c r="AA71" s="3">
        <v>200.70352252370546</v>
      </c>
      <c r="AB71" s="3">
        <v>204.30842878156304</v>
      </c>
      <c r="AC71" s="18">
        <f t="shared" si="3"/>
        <v>1.796135021711831E-2</v>
      </c>
      <c r="AD71" s="18">
        <f t="shared" si="4"/>
        <v>0.11466423002666204</v>
      </c>
      <c r="AE71" s="18">
        <f t="shared" si="5"/>
        <v>0.19481508371865308</v>
      </c>
    </row>
    <row r="72" spans="1:31" s="4" customFormat="1" x14ac:dyDescent="0.3">
      <c r="A72" s="24" t="s">
        <v>95</v>
      </c>
      <c r="B72" s="24" t="s">
        <v>73</v>
      </c>
      <c r="C72" s="15" t="s">
        <v>40</v>
      </c>
      <c r="D72" s="2" t="s">
        <v>46</v>
      </c>
      <c r="E72" s="2">
        <v>100</v>
      </c>
      <c r="F72" s="2">
        <v>99.648013784720007</v>
      </c>
      <c r="G72" s="2">
        <v>135.04974619056833</v>
      </c>
      <c r="H72" s="2">
        <v>145.75475734900971</v>
      </c>
      <c r="I72" s="2">
        <v>159.18569571757516</v>
      </c>
      <c r="J72" s="2">
        <v>158.27642077393551</v>
      </c>
      <c r="K72" s="2">
        <v>159.90066610705398</v>
      </c>
      <c r="L72" s="2">
        <v>163.43973009865397</v>
      </c>
      <c r="M72" s="2">
        <v>166.27713959570417</v>
      </c>
      <c r="N72" s="2">
        <v>168.99332273295283</v>
      </c>
      <c r="O72" s="2">
        <v>172.9252110610206</v>
      </c>
      <c r="P72" s="2">
        <v>173.54837610440003</v>
      </c>
      <c r="Q72" s="2">
        <v>175.95855941020909</v>
      </c>
      <c r="R72" s="2">
        <v>184.54551518573749</v>
      </c>
      <c r="S72" s="2">
        <v>188.61806611875559</v>
      </c>
      <c r="T72" s="2">
        <v>189.17153102741122</v>
      </c>
      <c r="U72" s="2">
        <v>190.92762928559571</v>
      </c>
      <c r="V72" s="2">
        <v>185.65222697102908</v>
      </c>
      <c r="W72" s="2">
        <v>187.14149948734661</v>
      </c>
      <c r="X72" s="2">
        <v>187.4957638296664</v>
      </c>
      <c r="Y72" s="2">
        <v>191.75467037418056</v>
      </c>
      <c r="Z72" s="2">
        <v>195.68922606880372</v>
      </c>
      <c r="AA72" s="2">
        <v>198.22002523788481</v>
      </c>
      <c r="AB72" s="2">
        <v>198.85466119753511</v>
      </c>
      <c r="AC72" s="16">
        <f t="shared" si="3"/>
        <v>3.2016742954636968E-3</v>
      </c>
      <c r="AD72" s="16">
        <f t="shared" si="4"/>
        <v>4.1518516422166973E-2</v>
      </c>
      <c r="AE72" s="16">
        <f t="shared" si="5"/>
        <v>0.14581689360153849</v>
      </c>
    </row>
    <row r="73" spans="1:31" s="4" customFormat="1" x14ac:dyDescent="0.3">
      <c r="A73" s="36" t="s">
        <v>95</v>
      </c>
      <c r="B73" s="36" t="s">
        <v>74</v>
      </c>
      <c r="C73" s="17" t="s">
        <v>40</v>
      </c>
      <c r="D73" s="3" t="s">
        <v>46</v>
      </c>
      <c r="E73" s="3">
        <v>100</v>
      </c>
      <c r="F73" s="3">
        <v>101.09607615875409</v>
      </c>
      <c r="G73" s="3">
        <v>118.47027955634076</v>
      </c>
      <c r="H73" s="3">
        <v>122.69545125487151</v>
      </c>
      <c r="I73" s="3">
        <v>140.30440621002919</v>
      </c>
      <c r="J73" s="3">
        <v>144.93728455632197</v>
      </c>
      <c r="K73" s="3">
        <v>144.15270385332389</v>
      </c>
      <c r="L73" s="3">
        <v>143.89032674296044</v>
      </c>
      <c r="M73" s="3">
        <v>147.14393419379525</v>
      </c>
      <c r="N73" s="3">
        <v>152.56259353865889</v>
      </c>
      <c r="O73" s="3">
        <v>158.25799603152277</v>
      </c>
      <c r="P73" s="3">
        <v>166.80267515875784</v>
      </c>
      <c r="Q73" s="3">
        <v>175.10423816864903</v>
      </c>
      <c r="R73" s="3">
        <v>181.0781279890173</v>
      </c>
      <c r="S73" s="3">
        <v>186.89819242988585</v>
      </c>
      <c r="T73" s="3">
        <v>187.53810000712673</v>
      </c>
      <c r="U73" s="3">
        <v>183.53742108994339</v>
      </c>
      <c r="V73" s="3">
        <v>196.79301653032059</v>
      </c>
      <c r="W73" s="3">
        <v>201.08979336161528</v>
      </c>
      <c r="X73" s="3">
        <v>203.02813942933446</v>
      </c>
      <c r="Y73" s="3">
        <v>203.86675218772621</v>
      </c>
      <c r="Z73" s="3">
        <v>211.27405748665606</v>
      </c>
      <c r="AA73" s="3">
        <v>215.63475005720161</v>
      </c>
      <c r="AB73" s="3">
        <v>218.73215029200938</v>
      </c>
      <c r="AC73" s="18">
        <f t="shared" si="3"/>
        <v>1.4364105200975752E-2</v>
      </c>
      <c r="AD73" s="18">
        <f t="shared" si="4"/>
        <v>0.19175778428759016</v>
      </c>
      <c r="AE73" s="18">
        <f t="shared" si="5"/>
        <v>0.31132279553566278</v>
      </c>
    </row>
    <row r="74" spans="1:31" s="4" customFormat="1" x14ac:dyDescent="0.3">
      <c r="A74" s="24" t="s">
        <v>95</v>
      </c>
      <c r="B74" s="24" t="s">
        <v>75</v>
      </c>
      <c r="C74" s="15" t="s">
        <v>40</v>
      </c>
      <c r="D74" s="2" t="s">
        <v>46</v>
      </c>
      <c r="E74" s="2">
        <v>100</v>
      </c>
      <c r="F74" s="2">
        <v>104.96452140866556</v>
      </c>
      <c r="G74" s="2">
        <v>119.87139949588254</v>
      </c>
      <c r="H74" s="2">
        <v>128.24823911685448</v>
      </c>
      <c r="I74" s="2">
        <v>138.55012353635317</v>
      </c>
      <c r="J74" s="2">
        <v>149.05302330695477</v>
      </c>
      <c r="K74" s="2">
        <v>157.00569958840748</v>
      </c>
      <c r="L74" s="2">
        <v>166.24752437762172</v>
      </c>
      <c r="M74" s="2">
        <v>178.60613896210668</v>
      </c>
      <c r="N74" s="2">
        <v>193.26331436121674</v>
      </c>
      <c r="O74" s="2">
        <v>211.46337032361959</v>
      </c>
      <c r="P74" s="2">
        <v>227.48595602756058</v>
      </c>
      <c r="Q74" s="2">
        <v>254.09183896818575</v>
      </c>
      <c r="R74" s="2">
        <v>306.49930728387045</v>
      </c>
      <c r="S74" s="2">
        <v>277.73474267550421</v>
      </c>
      <c r="T74" s="2">
        <v>248.48414771451112</v>
      </c>
      <c r="U74" s="2">
        <v>252.34140819210134</v>
      </c>
      <c r="V74" s="2">
        <v>280.46574700482302</v>
      </c>
      <c r="W74" s="2">
        <v>277.00146054801758</v>
      </c>
      <c r="X74" s="2">
        <v>282.29725989340812</v>
      </c>
      <c r="Y74" s="2">
        <v>293.15623463818781</v>
      </c>
      <c r="Z74" s="2">
        <v>302.14698512089376</v>
      </c>
      <c r="AA74" s="2">
        <v>295.9876685040648</v>
      </c>
      <c r="AB74" s="2">
        <v>301.24155069809052</v>
      </c>
      <c r="AC74" s="16">
        <f t="shared" si="3"/>
        <v>1.7750341494221944E-2</v>
      </c>
      <c r="AD74" s="16">
        <f t="shared" si="4"/>
        <v>0.19378564483860972</v>
      </c>
      <c r="AE74" s="16">
        <f t="shared" si="5"/>
        <v>0.32422043082780116</v>
      </c>
    </row>
    <row r="75" spans="1:31" s="4" customFormat="1" x14ac:dyDescent="0.3">
      <c r="A75" s="36" t="s">
        <v>95</v>
      </c>
      <c r="B75" s="36" t="s">
        <v>76</v>
      </c>
      <c r="C75" s="17" t="s">
        <v>40</v>
      </c>
      <c r="D75" s="3" t="s">
        <v>46</v>
      </c>
      <c r="E75" s="3">
        <v>100</v>
      </c>
      <c r="F75" s="3">
        <v>116.45759320277456</v>
      </c>
      <c r="G75" s="3">
        <v>141.35661100598594</v>
      </c>
      <c r="H75" s="3">
        <v>162.21197530051327</v>
      </c>
      <c r="I75" s="3">
        <v>144.40947958742584</v>
      </c>
      <c r="J75" s="3">
        <v>127.31207005630958</v>
      </c>
      <c r="K75" s="3">
        <v>127.65702695816718</v>
      </c>
      <c r="L75" s="3">
        <v>127.79171759909997</v>
      </c>
      <c r="M75" s="3">
        <v>127.79171759909997</v>
      </c>
      <c r="N75" s="3">
        <v>131.45627635485047</v>
      </c>
      <c r="O75" s="3">
        <v>142.51278916978464</v>
      </c>
      <c r="P75" s="3">
        <v>143.08583272023569</v>
      </c>
      <c r="Q75" s="3">
        <v>143.85389858553359</v>
      </c>
      <c r="R75" s="3">
        <v>143.85389858553359</v>
      </c>
      <c r="S75" s="3">
        <v>148.79007440190776</v>
      </c>
      <c r="T75" s="3">
        <v>142.03743569631197</v>
      </c>
      <c r="U75" s="3">
        <v>142.03743569631197</v>
      </c>
      <c r="V75" s="3">
        <v>156.62131175229521</v>
      </c>
      <c r="W75" s="3">
        <v>158.63623221181788</v>
      </c>
      <c r="X75" s="3">
        <v>161.18018201128484</v>
      </c>
      <c r="Y75" s="3">
        <v>162.77807677223399</v>
      </c>
      <c r="Z75" s="3">
        <v>165.7995270798325</v>
      </c>
      <c r="AA75" s="3">
        <v>167.67911278802475</v>
      </c>
      <c r="AB75" s="3">
        <v>164.23090355806588</v>
      </c>
      <c r="AC75" s="18">
        <f t="shared" si="3"/>
        <v>-2.0564333700393567E-2</v>
      </c>
      <c r="AD75" s="18">
        <f t="shared" si="4"/>
        <v>0.15625083452791566</v>
      </c>
      <c r="AE75" s="18">
        <f t="shared" si="5"/>
        <v>0.14777892706661921</v>
      </c>
    </row>
    <row r="76" spans="1:31" s="4" customFormat="1" x14ac:dyDescent="0.3">
      <c r="A76" s="24" t="s">
        <v>95</v>
      </c>
      <c r="B76" s="24" t="s">
        <v>77</v>
      </c>
      <c r="C76" s="15" t="s">
        <v>40</v>
      </c>
      <c r="D76" s="2" t="s">
        <v>46</v>
      </c>
      <c r="E76" s="2">
        <v>100</v>
      </c>
      <c r="F76" s="2">
        <v>95.183206583615515</v>
      </c>
      <c r="G76" s="2">
        <v>108.87879326077912</v>
      </c>
      <c r="H76" s="2">
        <v>128.48818280774674</v>
      </c>
      <c r="I76" s="2">
        <v>129.20638250867199</v>
      </c>
      <c r="J76" s="2">
        <v>137.361620951075</v>
      </c>
      <c r="K76" s="2">
        <v>137.82038567692319</v>
      </c>
      <c r="L76" s="2">
        <v>140.71436277632623</v>
      </c>
      <c r="M76" s="2">
        <v>141.2447735162223</v>
      </c>
      <c r="N76" s="2">
        <v>141.4090238367875</v>
      </c>
      <c r="O76" s="2">
        <v>141.91460320404522</v>
      </c>
      <c r="P76" s="2">
        <v>149.73746792514885</v>
      </c>
      <c r="Q76" s="2">
        <v>155.84084024726181</v>
      </c>
      <c r="R76" s="2">
        <v>158.2218397311581</v>
      </c>
      <c r="S76" s="2">
        <v>162.88698952385536</v>
      </c>
      <c r="T76" s="2">
        <v>163.91935895764993</v>
      </c>
      <c r="U76" s="2">
        <v>163.76958962507049</v>
      </c>
      <c r="V76" s="2">
        <v>135.33556683798838</v>
      </c>
      <c r="W76" s="2">
        <v>136.65884160077627</v>
      </c>
      <c r="X76" s="2">
        <v>135.45898873689188</v>
      </c>
      <c r="Y76" s="2">
        <v>134.30695366094079</v>
      </c>
      <c r="Z76" s="2">
        <v>132.04631547283418</v>
      </c>
      <c r="AA76" s="2">
        <v>129.53265071389686</v>
      </c>
      <c r="AB76" s="2">
        <v>130.59141030292537</v>
      </c>
      <c r="AC76" s="16">
        <f t="shared" si="3"/>
        <v>8.1736888976897681E-3</v>
      </c>
      <c r="AD76" s="16">
        <f t="shared" si="4"/>
        <v>-0.20259059937869006</v>
      </c>
      <c r="AE76" s="16">
        <f t="shared" si="5"/>
        <v>-0.12786417379379134</v>
      </c>
    </row>
    <row r="77" spans="1:31" s="4" customFormat="1" x14ac:dyDescent="0.3">
      <c r="A77" s="36" t="s">
        <v>95</v>
      </c>
      <c r="B77" s="36" t="s">
        <v>78</v>
      </c>
      <c r="C77" s="17" t="s">
        <v>40</v>
      </c>
      <c r="D77" s="3" t="s">
        <v>46</v>
      </c>
      <c r="E77" s="3">
        <v>100</v>
      </c>
      <c r="F77" s="3">
        <v>103.00532948132413</v>
      </c>
      <c r="G77" s="3">
        <v>110.41332075916368</v>
      </c>
      <c r="H77" s="3">
        <v>111.98048138741432</v>
      </c>
      <c r="I77" s="3">
        <v>119.90871561709997</v>
      </c>
      <c r="J77" s="3">
        <v>122.58120517959618</v>
      </c>
      <c r="K77" s="3">
        <v>128.74255100302179</v>
      </c>
      <c r="L77" s="3">
        <v>137.32570219877366</v>
      </c>
      <c r="M77" s="3">
        <v>145.9244552122949</v>
      </c>
      <c r="N77" s="3">
        <v>149.06331146242673</v>
      </c>
      <c r="O77" s="3">
        <v>151.42322856850191</v>
      </c>
      <c r="P77" s="3">
        <v>156.59537800647578</v>
      </c>
      <c r="Q77" s="3">
        <v>160.08601317264481</v>
      </c>
      <c r="R77" s="3">
        <v>176.40132922822832</v>
      </c>
      <c r="S77" s="3">
        <v>170.58956212908879</v>
      </c>
      <c r="T77" s="3">
        <v>165.73541292304739</v>
      </c>
      <c r="U77" s="3">
        <v>165.34408256395005</v>
      </c>
      <c r="V77" s="3">
        <v>161.1382785423321</v>
      </c>
      <c r="W77" s="3">
        <v>157.22567013708851</v>
      </c>
      <c r="X77" s="3">
        <v>158.64146275571693</v>
      </c>
      <c r="Y77" s="3">
        <v>163.26177185368439</v>
      </c>
      <c r="Z77" s="3">
        <v>165.9864860069172</v>
      </c>
      <c r="AA77" s="3">
        <v>176.52036561262616</v>
      </c>
      <c r="AB77" s="3">
        <v>179.45419336104283</v>
      </c>
      <c r="AC77" s="18">
        <f t="shared" si="3"/>
        <v>1.6620335779583328E-2</v>
      </c>
      <c r="AD77" s="18">
        <f t="shared" si="4"/>
        <v>8.5337863794644253E-2</v>
      </c>
      <c r="AE77" s="18">
        <f t="shared" si="5"/>
        <v>0.14597375507227128</v>
      </c>
    </row>
    <row r="78" spans="1:31" s="4" customFormat="1" x14ac:dyDescent="0.3">
      <c r="A78" s="24" t="s">
        <v>95</v>
      </c>
      <c r="B78" s="24" t="s">
        <v>79</v>
      </c>
      <c r="C78" s="15" t="s">
        <v>40</v>
      </c>
      <c r="D78" s="2" t="s">
        <v>46</v>
      </c>
      <c r="E78" s="2">
        <v>100</v>
      </c>
      <c r="F78" s="2">
        <v>105.18093148792629</v>
      </c>
      <c r="G78" s="2">
        <v>101.42441569649935</v>
      </c>
      <c r="H78" s="2">
        <v>117.41786277733159</v>
      </c>
      <c r="I78" s="2">
        <v>123.29965788331856</v>
      </c>
      <c r="J78" s="2">
        <v>126.3364685627436</v>
      </c>
      <c r="K78" s="2">
        <v>130.17266347313989</v>
      </c>
      <c r="L78" s="2">
        <v>130.58444221539841</v>
      </c>
      <c r="M78" s="2">
        <v>130.90086833566954</v>
      </c>
      <c r="N78" s="2">
        <v>131.32495377709066</v>
      </c>
      <c r="O78" s="2">
        <v>131.48525896689608</v>
      </c>
      <c r="P78" s="2">
        <v>133.45657351424794</v>
      </c>
      <c r="Q78" s="2">
        <v>134.62860535538402</v>
      </c>
      <c r="R78" s="2">
        <v>141.25499547225112</v>
      </c>
      <c r="S78" s="2">
        <v>141.45923148032574</v>
      </c>
      <c r="T78" s="2">
        <v>141.51937971704481</v>
      </c>
      <c r="U78" s="2">
        <v>141.52013148004033</v>
      </c>
      <c r="V78" s="2">
        <v>144.3092009306132</v>
      </c>
      <c r="W78" s="2">
        <v>145.39609180469267</v>
      </c>
      <c r="X78" s="2">
        <v>146.49052550871295</v>
      </c>
      <c r="Y78" s="2">
        <v>147.65223018434926</v>
      </c>
      <c r="Z78" s="2">
        <v>148.93382812854654</v>
      </c>
      <c r="AA78" s="2">
        <v>150.41708467404712</v>
      </c>
      <c r="AB78" s="2">
        <v>150.89741431954809</v>
      </c>
      <c r="AC78" s="16">
        <f t="shared" si="3"/>
        <v>3.1933184088885902E-3</v>
      </c>
      <c r="AD78" s="16">
        <f t="shared" si="4"/>
        <v>6.6261123003763744E-2</v>
      </c>
      <c r="AE78" s="16">
        <f t="shared" si="5"/>
        <v>0.1306855132425393</v>
      </c>
    </row>
    <row r="79" spans="1:31" s="4" customFormat="1" x14ac:dyDescent="0.3">
      <c r="A79" s="36" t="s">
        <v>95</v>
      </c>
      <c r="B79" s="36" t="s">
        <v>111</v>
      </c>
      <c r="C79" s="17" t="s">
        <v>40</v>
      </c>
      <c r="D79" s="3" t="s">
        <v>46</v>
      </c>
      <c r="E79" s="3">
        <v>100</v>
      </c>
      <c r="F79" s="3">
        <v>110.22</v>
      </c>
      <c r="G79" s="3">
        <v>124.28</v>
      </c>
      <c r="H79" s="3">
        <v>160.37</v>
      </c>
      <c r="I79" s="3">
        <v>172.79414964188945</v>
      </c>
      <c r="J79" s="3">
        <v>196.55321407619172</v>
      </c>
      <c r="K79" s="3">
        <v>196.64837591500859</v>
      </c>
      <c r="L79" s="3">
        <v>197.19527687579466</v>
      </c>
      <c r="M79" s="3">
        <v>197.34624168302472</v>
      </c>
      <c r="N79" s="3">
        <v>197.34624168302472</v>
      </c>
      <c r="O79" s="3">
        <v>197.38268441758129</v>
      </c>
      <c r="P79" s="3">
        <v>198.78060106360277</v>
      </c>
      <c r="Q79" s="3">
        <v>199.77312303757776</v>
      </c>
      <c r="R79" s="3">
        <v>199.77312303757776</v>
      </c>
      <c r="S79" s="3">
        <v>200.23176407943106</v>
      </c>
      <c r="T79" s="3">
        <v>200.53812964643996</v>
      </c>
      <c r="U79" s="3">
        <v>200.53812964643996</v>
      </c>
      <c r="V79" s="3">
        <v>241.76520037055244</v>
      </c>
      <c r="W79" s="3">
        <v>241.90628995463408</v>
      </c>
      <c r="X79" s="3">
        <v>241.53763954041182</v>
      </c>
      <c r="Y79" s="3">
        <v>241.26981233201778</v>
      </c>
      <c r="Z79" s="3">
        <v>240.76030040581395</v>
      </c>
      <c r="AA79" s="3">
        <v>240.21572134847978</v>
      </c>
      <c r="AB79" s="3">
        <v>240.3796026057785</v>
      </c>
      <c r="AC79" s="18">
        <f t="shared" si="3"/>
        <v>6.8222536134920908E-4</v>
      </c>
      <c r="AD79" s="18">
        <f t="shared" si="4"/>
        <v>0.19867280616200667</v>
      </c>
      <c r="AE79" s="18">
        <f t="shared" si="5"/>
        <v>0.20927093146712794</v>
      </c>
    </row>
    <row r="80" spans="1:31" s="4" customFormat="1" x14ac:dyDescent="0.3">
      <c r="A80" s="24" t="s">
        <v>85</v>
      </c>
      <c r="B80" s="24" t="s">
        <v>96</v>
      </c>
      <c r="C80" s="15" t="s">
        <v>15</v>
      </c>
      <c r="D80" s="2" t="s">
        <v>46</v>
      </c>
      <c r="E80" s="2" t="s">
        <v>46</v>
      </c>
      <c r="F80" s="2" t="s">
        <v>46</v>
      </c>
      <c r="G80" s="2" t="s">
        <v>46</v>
      </c>
      <c r="H80" s="2" t="s">
        <v>46</v>
      </c>
      <c r="I80" s="2">
        <v>101.7745404315898</v>
      </c>
      <c r="J80" s="2">
        <v>106.53026736119079</v>
      </c>
      <c r="K80" s="2">
        <v>99.668353634370106</v>
      </c>
      <c r="L80" s="2">
        <v>96.574531985019959</v>
      </c>
      <c r="M80" s="2">
        <v>91.313876029239083</v>
      </c>
      <c r="N80" s="2">
        <v>93.66155319764168</v>
      </c>
      <c r="O80" s="2">
        <v>89.109828468035616</v>
      </c>
      <c r="P80" s="2">
        <v>68.280549263090094</v>
      </c>
      <c r="Q80" s="2">
        <v>65.228623927449732</v>
      </c>
      <c r="R80" s="2">
        <v>66.5</v>
      </c>
      <c r="S80" s="2">
        <v>62.72</v>
      </c>
      <c r="T80" s="2">
        <v>56.942956005102339</v>
      </c>
      <c r="U80" s="2">
        <v>56.552159950731195</v>
      </c>
      <c r="V80" s="2">
        <v>55.234265164893081</v>
      </c>
      <c r="W80" s="2">
        <v>53.871625362489731</v>
      </c>
      <c r="X80" s="2">
        <v>54.190777251036337</v>
      </c>
      <c r="Y80" s="2">
        <v>50.674214733846654</v>
      </c>
      <c r="Z80" s="2">
        <v>50.160796478358641</v>
      </c>
      <c r="AA80" s="2">
        <v>49.491965129317471</v>
      </c>
      <c r="AB80" s="2">
        <v>48.756528168753547</v>
      </c>
      <c r="AC80" s="16">
        <f>AB80/AA80-1</f>
        <v>-1.4859724374295946E-2</v>
      </c>
      <c r="AD80" s="16">
        <f t="shared" si="4"/>
        <v>-0.13784852406644199</v>
      </c>
      <c r="AE80" s="16">
        <f t="shared" si="5"/>
        <v>-0.28593825481849922</v>
      </c>
    </row>
    <row r="81" spans="1:31" s="4" customFormat="1" x14ac:dyDescent="0.3">
      <c r="A81" s="36" t="s">
        <v>97</v>
      </c>
      <c r="B81" s="36" t="s">
        <v>98</v>
      </c>
      <c r="C81" s="17" t="s">
        <v>15</v>
      </c>
      <c r="D81" s="3" t="s">
        <v>46</v>
      </c>
      <c r="E81" s="3" t="s">
        <v>46</v>
      </c>
      <c r="F81" s="3" t="s">
        <v>46</v>
      </c>
      <c r="G81" s="3" t="s">
        <v>46</v>
      </c>
      <c r="H81" s="3" t="s">
        <v>46</v>
      </c>
      <c r="I81" s="3">
        <v>109.96043467927325</v>
      </c>
      <c r="J81" s="3">
        <v>108.7399214285857</v>
      </c>
      <c r="K81" s="3">
        <v>107.5681408293738</v>
      </c>
      <c r="L81" s="3">
        <v>96.021698013345542</v>
      </c>
      <c r="M81" s="3">
        <v>90.780141843971649</v>
      </c>
      <c r="N81" s="3">
        <v>93.137683721097446</v>
      </c>
      <c r="O81" s="3">
        <v>87.222658286248404</v>
      </c>
      <c r="P81" s="3">
        <v>91.739016678949696</v>
      </c>
      <c r="Q81" s="3">
        <v>92.334593591656343</v>
      </c>
      <c r="R81" s="3">
        <v>83.59</v>
      </c>
      <c r="S81" s="3">
        <v>75.930000000000007</v>
      </c>
      <c r="T81" s="3">
        <v>73.048047598219256</v>
      </c>
      <c r="U81" s="3">
        <v>68.758375924472375</v>
      </c>
      <c r="V81" s="3">
        <v>66.871583471642197</v>
      </c>
      <c r="W81" s="3">
        <v>67.693048207377402</v>
      </c>
      <c r="X81" s="3">
        <v>72.201617364801848</v>
      </c>
      <c r="Y81" s="3">
        <v>73.375594927809757</v>
      </c>
      <c r="Z81" s="3">
        <v>65.391029597096804</v>
      </c>
      <c r="AA81" s="3">
        <v>61.460861089973662</v>
      </c>
      <c r="AB81" s="3">
        <v>65.849595858523529</v>
      </c>
      <c r="AC81" s="18">
        <f t="shared" ref="AC81" si="6">AB81/AA81-1</f>
        <v>7.140698471707263E-2</v>
      </c>
      <c r="AD81" s="18">
        <f t="shared" si="4"/>
        <v>-4.230437422117117E-2</v>
      </c>
      <c r="AE81" s="18">
        <f t="shared" si="5"/>
        <v>-0.28220730674527406</v>
      </c>
    </row>
    <row r="82" spans="1:31" s="4" customFormat="1" x14ac:dyDescent="0.3">
      <c r="A82" s="24" t="s">
        <v>97</v>
      </c>
      <c r="B82" s="24" t="s">
        <v>99</v>
      </c>
      <c r="C82" s="15" t="s">
        <v>16</v>
      </c>
      <c r="D82" s="2" t="s">
        <v>46</v>
      </c>
      <c r="E82" s="2">
        <v>100</v>
      </c>
      <c r="F82" s="2">
        <v>95.850815850815849</v>
      </c>
      <c r="G82" s="2">
        <v>85.850815850815849</v>
      </c>
      <c r="H82" s="2">
        <v>124.52214452214452</v>
      </c>
      <c r="I82" s="2">
        <v>159.37062937062939</v>
      </c>
      <c r="J82" s="2">
        <v>161.81818181818181</v>
      </c>
      <c r="K82" s="2">
        <v>164.10256410256409</v>
      </c>
      <c r="L82" s="2">
        <v>166.82983682983684</v>
      </c>
      <c r="M82" s="2">
        <v>168.11188811188811</v>
      </c>
      <c r="N82" s="2">
        <v>164.96503496503496</v>
      </c>
      <c r="O82" s="2">
        <v>159.37062937062939</v>
      </c>
      <c r="P82" s="2">
        <v>155.78088578088577</v>
      </c>
      <c r="Q82" s="2">
        <v>150.53613053613054</v>
      </c>
      <c r="R82" s="2">
        <v>142.33100233100234</v>
      </c>
      <c r="S82" s="2">
        <v>134.45221445221443</v>
      </c>
      <c r="T82" s="2">
        <v>121.35198135198135</v>
      </c>
      <c r="U82" s="2">
        <v>118.9044289044289</v>
      </c>
      <c r="V82" s="2">
        <v>115.7808857808858</v>
      </c>
      <c r="W82" s="2">
        <v>111.3053613053613</v>
      </c>
      <c r="X82" s="2">
        <v>107.92540792540792</v>
      </c>
      <c r="Y82" s="2">
        <v>105.64102564102565</v>
      </c>
      <c r="Z82" s="2">
        <v>104.8018648018648</v>
      </c>
      <c r="AA82" s="2">
        <v>108.25174825174825</v>
      </c>
      <c r="AB82" s="2">
        <v>111.93473193473193</v>
      </c>
      <c r="AC82" s="16">
        <f>AB82/AA82-1</f>
        <v>3.4022394487510654E-2</v>
      </c>
      <c r="AD82" s="16">
        <f t="shared" si="4"/>
        <v>-5.861595765536165E-2</v>
      </c>
      <c r="AE82" s="16">
        <f t="shared" si="5"/>
        <v>-0.28146042196618282</v>
      </c>
    </row>
    <row r="83" spans="1:31" s="4" customFormat="1" x14ac:dyDescent="0.3">
      <c r="A83" s="36" t="s">
        <v>97</v>
      </c>
      <c r="B83" s="36" t="s">
        <v>101</v>
      </c>
      <c r="C83" s="17" t="s">
        <v>16</v>
      </c>
      <c r="D83" s="3"/>
      <c r="E83" s="3">
        <v>100</v>
      </c>
      <c r="F83" s="3">
        <v>97.245370370370367</v>
      </c>
      <c r="G83" s="3">
        <v>89.907407407407405</v>
      </c>
      <c r="H83" s="3">
        <v>97.129629629629633</v>
      </c>
      <c r="I83" s="3">
        <v>137.8587962962963</v>
      </c>
      <c r="J83" s="3">
        <v>137.66203703703704</v>
      </c>
      <c r="K83" s="3">
        <v>137.55787037037038</v>
      </c>
      <c r="L83" s="3">
        <v>135.3587962962963</v>
      </c>
      <c r="M83" s="3">
        <v>136.0185185185185</v>
      </c>
      <c r="N83" s="3">
        <v>132.85879629629628</v>
      </c>
      <c r="O83" s="3">
        <v>134.93055555555554</v>
      </c>
      <c r="P83" s="3">
        <v>136.06481481481481</v>
      </c>
      <c r="Q83" s="3">
        <v>133.8912037037037</v>
      </c>
      <c r="R83" s="3">
        <v>132.53472222222223</v>
      </c>
      <c r="S83" s="3">
        <v>127.5462962962963</v>
      </c>
      <c r="T83" s="3">
        <v>120.16203703703702</v>
      </c>
      <c r="U83" s="3">
        <v>117.39583333333334</v>
      </c>
      <c r="V83" s="3">
        <v>115.15046296296296</v>
      </c>
      <c r="W83" s="3">
        <v>116.74016203703701</v>
      </c>
      <c r="X83" s="3">
        <v>113.24074074074073</v>
      </c>
      <c r="Y83" s="3">
        <v>114.68750000000001</v>
      </c>
      <c r="Z83" s="3">
        <v>115.33564814814814</v>
      </c>
      <c r="AA83" s="3">
        <v>115.79861111111111</v>
      </c>
      <c r="AB83" s="3">
        <v>116.34259259259258</v>
      </c>
      <c r="AC83" s="18">
        <f t="shared" ref="AC83" si="7">AB83/AA83-1</f>
        <v>4.6976511744125649E-3</v>
      </c>
      <c r="AD83" s="18">
        <f t="shared" si="4"/>
        <v>-8.9717046238787512E-3</v>
      </c>
      <c r="AE83" s="18">
        <f t="shared" si="5"/>
        <v>-0.14494726097312016</v>
      </c>
    </row>
    <row r="84" spans="1:31" s="4" customFormat="1" x14ac:dyDescent="0.3">
      <c r="A84" s="24" t="s">
        <v>97</v>
      </c>
      <c r="B84" s="24" t="s">
        <v>100</v>
      </c>
      <c r="C84" s="15" t="s">
        <v>16</v>
      </c>
      <c r="D84" s="2" t="s">
        <v>46</v>
      </c>
      <c r="E84" s="2">
        <v>100</v>
      </c>
      <c r="F84" s="2">
        <v>110.47328649078617</v>
      </c>
      <c r="G84" s="2">
        <v>100.1458305713907</v>
      </c>
      <c r="H84" s="2">
        <v>99.270847143046538</v>
      </c>
      <c r="I84" s="2">
        <v>114.01299217817844</v>
      </c>
      <c r="J84" s="2">
        <v>114.60957178841309</v>
      </c>
      <c r="K84" s="2">
        <v>116.26673737239825</v>
      </c>
      <c r="L84" s="2">
        <v>116.62468513853905</v>
      </c>
      <c r="M84" s="2">
        <v>116.5053692164921</v>
      </c>
      <c r="N84" s="2">
        <v>116.5053692164921</v>
      </c>
      <c r="O84" s="2">
        <v>117.38035264483626</v>
      </c>
      <c r="P84" s="2">
        <v>117.55269786557072</v>
      </c>
      <c r="Q84" s="2">
        <v>117.4333819435238</v>
      </c>
      <c r="R84" s="2">
        <v>117.11520615139865</v>
      </c>
      <c r="S84" s="2">
        <v>116.51862654116398</v>
      </c>
      <c r="T84" s="2">
        <v>115.51106986610102</v>
      </c>
      <c r="U84" s="2">
        <v>114.79517433381943</v>
      </c>
      <c r="V84" s="2">
        <v>114.3179106456317</v>
      </c>
      <c r="W84" s="2">
        <v>114.6877900039772</v>
      </c>
      <c r="X84" s="2">
        <v>112.9789208537717</v>
      </c>
      <c r="Y84" s="2">
        <v>111.91833488002121</v>
      </c>
      <c r="Z84" s="2">
        <v>111.91833488002121</v>
      </c>
      <c r="AA84" s="2">
        <v>112.6342304123028</v>
      </c>
      <c r="AB84" s="2">
        <v>112.6342304123028</v>
      </c>
      <c r="AC84" s="16">
        <f>AB84/AA84-1</f>
        <v>0</v>
      </c>
      <c r="AD84" s="16">
        <f t="shared" si="4"/>
        <v>-1.8824344612541788E-2</v>
      </c>
      <c r="AE84" s="16">
        <f t="shared" si="5"/>
        <v>-4.1840532310815304E-2</v>
      </c>
    </row>
    <row r="85" spans="1:31" s="4" customFormat="1" x14ac:dyDescent="0.3">
      <c r="A85" s="36" t="s">
        <v>97</v>
      </c>
      <c r="B85" s="36" t="s">
        <v>102</v>
      </c>
      <c r="C85" s="17" t="s">
        <v>16</v>
      </c>
      <c r="D85" s="3" t="s">
        <v>46</v>
      </c>
      <c r="E85" s="3" t="s">
        <v>46</v>
      </c>
      <c r="F85" s="3" t="s">
        <v>46</v>
      </c>
      <c r="G85" s="3" t="s">
        <v>46</v>
      </c>
      <c r="H85" s="3">
        <v>100</v>
      </c>
      <c r="I85" s="3">
        <v>114.58882611424988</v>
      </c>
      <c r="J85" s="3">
        <v>119.44335208825267</v>
      </c>
      <c r="K85" s="3">
        <v>121.69529450760672</v>
      </c>
      <c r="L85" s="3">
        <v>122.79429373934511</v>
      </c>
      <c r="M85" s="3">
        <v>122.24765117529493</v>
      </c>
      <c r="N85" s="3">
        <v>123.28109303791005</v>
      </c>
      <c r="O85" s="3">
        <v>125.62730041116119</v>
      </c>
      <c r="P85" s="3">
        <v>127.4897007968859</v>
      </c>
      <c r="Q85" s="3">
        <v>131.48512730117565</v>
      </c>
      <c r="R85" s="3">
        <v>140.98961626353733</v>
      </c>
      <c r="S85" s="3">
        <v>142.93542742004675</v>
      </c>
      <c r="T85" s="3">
        <v>141.72736176242785</v>
      </c>
      <c r="U85" s="3">
        <v>140.03228813696981</v>
      </c>
      <c r="V85" s="3">
        <v>141.46896090064467</v>
      </c>
      <c r="W85" s="3">
        <v>141.60692603945691</v>
      </c>
      <c r="X85" s="3">
        <v>141.91311722921822</v>
      </c>
      <c r="Y85" s="3">
        <v>142.16314124069086</v>
      </c>
      <c r="Z85" s="3">
        <v>145.22620977485968</v>
      </c>
      <c r="AA85" s="3">
        <v>147.65662348707559</v>
      </c>
      <c r="AB85" s="3">
        <v>148.66125512574135</v>
      </c>
      <c r="AC85" s="18">
        <f>AB85/AA85-1</f>
        <v>6.8038372742127429E-3</v>
      </c>
      <c r="AD85" s="18">
        <f t="shared" si="4"/>
        <v>6.1621266806204611E-2</v>
      </c>
      <c r="AE85" s="18">
        <f t="shared" si="5"/>
        <v>0.16606482089549779</v>
      </c>
    </row>
    <row r="86" spans="1:31" s="4" customFormat="1" x14ac:dyDescent="0.3">
      <c r="A86" s="24" t="s">
        <v>90</v>
      </c>
      <c r="B86" s="24" t="s">
        <v>110</v>
      </c>
      <c r="C86" s="15" t="s">
        <v>15</v>
      </c>
      <c r="D86" s="2">
        <v>100</v>
      </c>
      <c r="E86" s="2">
        <v>99.95</v>
      </c>
      <c r="F86" s="2">
        <v>87.28</v>
      </c>
      <c r="G86" s="2">
        <v>75.959999999999994</v>
      </c>
      <c r="H86" s="2">
        <v>80.27</v>
      </c>
      <c r="I86" s="2">
        <v>85.652409312398476</v>
      </c>
      <c r="J86" s="2">
        <v>89.009204114780744</v>
      </c>
      <c r="K86" s="2">
        <v>91.743367623172716</v>
      </c>
      <c r="L86" s="2">
        <v>91.932864103952369</v>
      </c>
      <c r="M86" s="2">
        <v>92.230644288034654</v>
      </c>
      <c r="N86" s="2">
        <v>91.472658364916086</v>
      </c>
      <c r="O86" s="2">
        <v>94.504602057390372</v>
      </c>
      <c r="P86" s="2">
        <v>98.402815376285872</v>
      </c>
      <c r="Q86" s="2">
        <v>99.16080129940444</v>
      </c>
      <c r="R86" s="2">
        <v>99.539794260963731</v>
      </c>
      <c r="S86" s="2">
        <v>100.4602057390363</v>
      </c>
      <c r="T86" s="2">
        <v>99.431510557661085</v>
      </c>
      <c r="U86" s="2">
        <v>100.08121277747699</v>
      </c>
      <c r="V86" s="2">
        <v>115.51847883182703</v>
      </c>
      <c r="W86" s="2">
        <v>97.620199348522632</v>
      </c>
      <c r="X86" s="2">
        <v>104.03374949670669</v>
      </c>
      <c r="Y86" s="2">
        <v>102.46765004191758</v>
      </c>
      <c r="Z86" s="2">
        <v>112.23712759322122</v>
      </c>
      <c r="AA86" s="2">
        <v>124.69134706702052</v>
      </c>
      <c r="AB86" s="2">
        <v>138.78624216012273</v>
      </c>
      <c r="AC86" s="16">
        <f>AB86/AA86-1</f>
        <v>0.11303827751196183</v>
      </c>
      <c r="AD86" s="16">
        <f t="shared" si="4"/>
        <v>0.38673621460506724</v>
      </c>
      <c r="AE86" s="16">
        <f t="shared" si="5"/>
        <v>0.41038893683491984</v>
      </c>
    </row>
    <row r="87" spans="1:31" s="4" customFormat="1" x14ac:dyDescent="0.3">
      <c r="A87" s="36" t="s">
        <v>112</v>
      </c>
      <c r="B87" s="36" t="s">
        <v>113</v>
      </c>
      <c r="C87" s="17" t="s">
        <v>15</v>
      </c>
      <c r="D87" s="3">
        <v>100</v>
      </c>
      <c r="E87" s="3">
        <v>105.42616395960876</v>
      </c>
      <c r="F87" s="3">
        <v>118.14670070255495</v>
      </c>
      <c r="G87" s="3">
        <v>119.58343687171032</v>
      </c>
      <c r="H87" s="3">
        <v>117.14143718797298</v>
      </c>
      <c r="I87" s="3">
        <v>127.60295479702715</v>
      </c>
      <c r="J87" s="3">
        <v>133.67745724806289</v>
      </c>
      <c r="K87" s="3">
        <v>134.88829150382907</v>
      </c>
      <c r="L87" s="3">
        <v>136.06749949172072</v>
      </c>
      <c r="M87" s="3">
        <v>138.95000790656701</v>
      </c>
      <c r="N87" s="3">
        <v>140.45451464973911</v>
      </c>
      <c r="O87" s="3">
        <v>141.28357467187752</v>
      </c>
      <c r="P87" s="3">
        <v>140.43192445840018</v>
      </c>
      <c r="Q87" s="3">
        <v>143.02979646237608</v>
      </c>
      <c r="R87" s="3">
        <v>143.76623670002488</v>
      </c>
      <c r="S87" s="3">
        <v>145.74513746131433</v>
      </c>
      <c r="T87" s="3">
        <v>147.00792915715996</v>
      </c>
      <c r="U87" s="3">
        <v>145.58926514107574</v>
      </c>
      <c r="V87" s="3">
        <v>145.85131136060724</v>
      </c>
      <c r="W87" s="3">
        <v>148.7338197754535</v>
      </c>
      <c r="X87" s="3">
        <v>148.59601960828607</v>
      </c>
      <c r="Y87" s="3">
        <v>148.3136422165496</v>
      </c>
      <c r="Z87" s="3">
        <v>149.94465403121967</v>
      </c>
      <c r="AA87" s="3">
        <v>150.68787132627014</v>
      </c>
      <c r="AB87" s="3">
        <v>150.13667065760049</v>
      </c>
      <c r="AC87" s="18">
        <f>AB87/AA87-1</f>
        <v>-3.6578967093919834E-3</v>
      </c>
      <c r="AD87" s="18">
        <f t="shared" si="4"/>
        <v>3.1234483614697384E-2</v>
      </c>
      <c r="AE87" s="18">
        <f>AB87/P87-1</f>
        <v>6.9106410359527137E-2</v>
      </c>
    </row>
    <row r="88" spans="1:31" s="4" customFormat="1" x14ac:dyDescent="0.3">
      <c r="A88" s="24" t="s">
        <v>95</v>
      </c>
      <c r="B88" s="24" t="s">
        <v>114</v>
      </c>
      <c r="C88" s="15" t="s">
        <v>15</v>
      </c>
      <c r="D88" s="2" t="s">
        <v>46</v>
      </c>
      <c r="E88" s="2" t="s">
        <v>46</v>
      </c>
      <c r="F88" s="2" t="s">
        <v>46</v>
      </c>
      <c r="G88" s="2" t="s">
        <v>46</v>
      </c>
      <c r="H88" s="2" t="s">
        <v>46</v>
      </c>
      <c r="I88" s="2" t="s">
        <v>46</v>
      </c>
      <c r="J88" s="2" t="s">
        <v>46</v>
      </c>
      <c r="K88" s="2" t="s">
        <v>46</v>
      </c>
      <c r="L88" s="2" t="s">
        <v>46</v>
      </c>
      <c r="M88" s="2" t="s">
        <v>46</v>
      </c>
      <c r="N88" s="2" t="s">
        <v>46</v>
      </c>
      <c r="O88" s="2" t="s">
        <v>46</v>
      </c>
      <c r="P88" s="2" t="s">
        <v>46</v>
      </c>
      <c r="Q88" s="2" t="s">
        <v>46</v>
      </c>
      <c r="R88" s="2">
        <v>100</v>
      </c>
      <c r="S88" s="2">
        <v>100.66735112936344</v>
      </c>
      <c r="T88" s="2">
        <v>100.97535934291581</v>
      </c>
      <c r="U88" s="2">
        <v>100.87268993839835</v>
      </c>
      <c r="V88" s="2">
        <v>100.35934291581108</v>
      </c>
      <c r="W88" s="2">
        <v>100.564681724846</v>
      </c>
      <c r="X88" s="2">
        <v>100.71868583162217</v>
      </c>
      <c r="Y88" s="2">
        <v>101.12936344969198</v>
      </c>
      <c r="Z88" s="2">
        <v>101.12936344969198</v>
      </c>
      <c r="AA88" s="2">
        <v>101.23203285420944</v>
      </c>
      <c r="AB88" s="2">
        <v>101.23203285420944</v>
      </c>
      <c r="AC88" s="16">
        <f t="shared" ref="AC88" si="8">AB88/AA88-1</f>
        <v>0</v>
      </c>
      <c r="AD88" s="16">
        <f t="shared" si="4"/>
        <v>3.5623409669209849E-3</v>
      </c>
      <c r="AE88" s="16" t="e">
        <f>AB88/P88-1</f>
        <v>#VALUE!</v>
      </c>
    </row>
    <row r="89" spans="1:31" s="4" customFormat="1" x14ac:dyDescent="0.35">
      <c r="B89" s="20"/>
      <c r="C89" s="21"/>
      <c r="I89" s="20"/>
      <c r="J89" s="20"/>
      <c r="K89" s="20"/>
      <c r="L89" s="20"/>
      <c r="M89" s="20"/>
    </row>
    <row r="90" spans="1:31" s="4" customFormat="1" x14ac:dyDescent="0.35">
      <c r="B90" s="20"/>
      <c r="C90" s="21"/>
    </row>
    <row r="91" spans="1:31" s="4" customFormat="1" ht="21.75" customHeight="1" x14ac:dyDescent="0.35">
      <c r="B91" s="9" t="s">
        <v>0</v>
      </c>
      <c r="C91" s="10" t="s">
        <v>39</v>
      </c>
      <c r="D91" s="11">
        <f>D1</f>
        <v>41244</v>
      </c>
      <c r="E91" s="11">
        <f t="shared" ref="E91" si="9">E1</f>
        <v>41609</v>
      </c>
      <c r="F91" s="11">
        <f t="shared" ref="F91:G91" si="10">F1</f>
        <v>41974</v>
      </c>
      <c r="G91" s="22">
        <f t="shared" si="10"/>
        <v>42339</v>
      </c>
      <c r="H91" s="5">
        <f t="shared" ref="H91" si="11">H1</f>
        <v>42735</v>
      </c>
      <c r="I91" s="5">
        <f t="shared" ref="I91" si="12">I1</f>
        <v>43100</v>
      </c>
      <c r="J91" s="5">
        <f t="shared" ref="J91:K91" si="13">J1</f>
        <v>43131</v>
      </c>
      <c r="K91" s="5">
        <f t="shared" si="13"/>
        <v>43159</v>
      </c>
      <c r="L91" s="5">
        <f t="shared" ref="L91:M91" si="14">L1</f>
        <v>43190</v>
      </c>
      <c r="M91" s="5">
        <f t="shared" si="14"/>
        <v>43220</v>
      </c>
      <c r="N91" s="5">
        <f t="shared" ref="N91:O91" si="15">N1</f>
        <v>43251</v>
      </c>
      <c r="O91" s="5">
        <f t="shared" si="15"/>
        <v>43281</v>
      </c>
      <c r="P91" s="5">
        <f t="shared" ref="P91:Q91" si="16">P1</f>
        <v>43312</v>
      </c>
      <c r="Q91" s="5">
        <f t="shared" si="16"/>
        <v>43343</v>
      </c>
      <c r="R91" s="5">
        <f t="shared" ref="R91:S91" si="17">R1</f>
        <v>43373</v>
      </c>
      <c r="S91" s="5">
        <f t="shared" si="17"/>
        <v>43404</v>
      </c>
      <c r="T91" s="5">
        <f t="shared" ref="T91:AB91" si="18">T1</f>
        <v>43434</v>
      </c>
      <c r="U91" s="5">
        <f t="shared" si="18"/>
        <v>43465</v>
      </c>
      <c r="V91" s="5">
        <f t="shared" si="18"/>
        <v>43496</v>
      </c>
      <c r="W91" s="5">
        <f t="shared" si="18"/>
        <v>43524</v>
      </c>
      <c r="X91" s="5">
        <f t="shared" si="18"/>
        <v>43555</v>
      </c>
      <c r="Y91" s="5">
        <f t="shared" si="18"/>
        <v>43585</v>
      </c>
      <c r="Z91" s="5">
        <f t="shared" si="18"/>
        <v>43616</v>
      </c>
      <c r="AA91" s="5">
        <f t="shared" si="18"/>
        <v>43646</v>
      </c>
      <c r="AB91" s="5">
        <f t="shared" si="18"/>
        <v>43677</v>
      </c>
      <c r="AC91" s="11" t="s">
        <v>1</v>
      </c>
      <c r="AD91" s="23">
        <v>20.190000000000001</v>
      </c>
      <c r="AE91" s="23" t="s">
        <v>103</v>
      </c>
    </row>
    <row r="92" spans="1:31" ht="24" customHeight="1" x14ac:dyDescent="0.35">
      <c r="B92" s="24" t="s">
        <v>104</v>
      </c>
      <c r="C92" s="25" t="s">
        <v>46</v>
      </c>
      <c r="D92" s="2">
        <f t="shared" ref="D92:Z92" si="19">AVERAGE(D2:D12,D34:D46)</f>
        <v>100</v>
      </c>
      <c r="E92" s="2">
        <f t="shared" si="19"/>
        <v>95.300390693395258</v>
      </c>
      <c r="F92" s="2">
        <f t="shared" si="19"/>
        <v>90.645324802434331</v>
      </c>
      <c r="G92" s="2">
        <f t="shared" si="19"/>
        <v>69.898374890207904</v>
      </c>
      <c r="H92" s="2">
        <f t="shared" si="19"/>
        <v>91.631216178244188</v>
      </c>
      <c r="I92" s="2">
        <f t="shared" si="19"/>
        <v>114.29429403569823</v>
      </c>
      <c r="J92" s="2">
        <f t="shared" si="19"/>
        <v>117.48625850883383</v>
      </c>
      <c r="K92" s="2">
        <f t="shared" si="19"/>
        <v>117.93975837741543</v>
      </c>
      <c r="L92" s="2">
        <f t="shared" si="19"/>
        <v>118.52694538005386</v>
      </c>
      <c r="M92" s="2">
        <f t="shared" si="19"/>
        <v>121.3530873221619</v>
      </c>
      <c r="N92" s="2">
        <f t="shared" si="19"/>
        <v>121.92921304991984</v>
      </c>
      <c r="O92" s="2">
        <f t="shared" si="19"/>
        <v>122.77519178803855</v>
      </c>
      <c r="P92" s="2">
        <f t="shared" si="19"/>
        <v>117.79948565773486</v>
      </c>
      <c r="Q92" s="2">
        <f t="shared" si="19"/>
        <v>115.84070573956161</v>
      </c>
      <c r="R92" s="2">
        <f t="shared" si="19"/>
        <v>118.98471110811816</v>
      </c>
      <c r="S92" s="2">
        <f t="shared" si="19"/>
        <v>116.1320050243469</v>
      </c>
      <c r="T92" s="2">
        <f t="shared" si="19"/>
        <v>113.02496840410392</v>
      </c>
      <c r="U92" s="2">
        <f t="shared" si="19"/>
        <v>108.58939005361231</v>
      </c>
      <c r="V92" s="2">
        <f t="shared" si="19"/>
        <v>109.99531085439828</v>
      </c>
      <c r="W92" s="2">
        <f t="shared" si="19"/>
        <v>110.98917437844375</v>
      </c>
      <c r="X92" s="2">
        <f t="shared" si="19"/>
        <v>111.69194993901355</v>
      </c>
      <c r="Y92" s="2">
        <f t="shared" si="19"/>
        <v>110.79436123368963</v>
      </c>
      <c r="Z92" s="2">
        <f t="shared" si="19"/>
        <v>111.44759553513791</v>
      </c>
      <c r="AA92" s="2">
        <f>AVERAGE(AA2:AA12,AA34:AA46)</f>
        <v>109.45908522598121</v>
      </c>
      <c r="AB92" s="2">
        <f>AVERAGE(AB2:AB12,AB34:AB46)</f>
        <v>109.03062773318457</v>
      </c>
      <c r="AC92" s="26">
        <f>AB92/AA92-1</f>
        <v>-3.9143164033581535E-3</v>
      </c>
      <c r="AD92" s="26">
        <f>AB92/$U92-1</f>
        <v>4.0633590386172092E-3</v>
      </c>
      <c r="AE92" s="26">
        <f>AB92/P92-1</f>
        <v>-7.4438847297076616E-2</v>
      </c>
    </row>
    <row r="93" spans="1:31" ht="24" customHeight="1" x14ac:dyDescent="0.35">
      <c r="B93" s="27" t="s">
        <v>105</v>
      </c>
      <c r="C93" s="28" t="s">
        <v>46</v>
      </c>
      <c r="D93" s="6">
        <f>AVERAGE(D49:D54)</f>
        <v>100</v>
      </c>
      <c r="E93" s="6">
        <f t="shared" ref="E93" si="20">AVERAGE(E49:E54)</f>
        <v>99.668426511028528</v>
      </c>
      <c r="F93" s="6">
        <f t="shared" ref="F93:G93" si="21">AVERAGE(F49:F54)</f>
        <v>85.161516306833434</v>
      </c>
      <c r="G93" s="6">
        <f t="shared" si="21"/>
        <v>72.444124287714729</v>
      </c>
      <c r="H93" s="6">
        <f t="shared" ref="H93" si="22">AVERAGE(H49:H54)</f>
        <v>74.860055699844949</v>
      </c>
      <c r="I93" s="6">
        <f t="shared" ref="I93:J93" si="23">AVERAGE(I49:I54)</f>
        <v>83.065243746993715</v>
      </c>
      <c r="J93" s="6">
        <f t="shared" si="23"/>
        <v>87.046751596578076</v>
      </c>
      <c r="K93" s="6">
        <f t="shared" ref="K93:L93" si="24">AVERAGE(K49:K54)</f>
        <v>86.455856674328928</v>
      </c>
      <c r="L93" s="6">
        <f t="shared" si="24"/>
        <v>85.609570968879964</v>
      </c>
      <c r="M93" s="6">
        <f t="shared" ref="M93:N93" si="25">AVERAGE(M49:M54)</f>
        <v>83.89765103149405</v>
      </c>
      <c r="N93" s="6">
        <f t="shared" si="25"/>
        <v>85.58531141364125</v>
      </c>
      <c r="O93" s="6">
        <f t="shared" ref="O93:P93" si="26">AVERAGE(O49:O54)</f>
        <v>86.351315435202594</v>
      </c>
      <c r="P93" s="6">
        <f t="shared" si="26"/>
        <v>81.855100079508944</v>
      </c>
      <c r="Q93" s="6">
        <f t="shared" ref="Q93:AB93" si="27">AVERAGE(Q49:Q54)</f>
        <v>81.33318018246257</v>
      </c>
      <c r="R93" s="6">
        <f t="shared" si="27"/>
        <v>82.172145454590336</v>
      </c>
      <c r="S93" s="6">
        <f t="shared" si="27"/>
        <v>81.698928981955831</v>
      </c>
      <c r="T93" s="6">
        <f t="shared" si="27"/>
        <v>80.539558853554581</v>
      </c>
      <c r="U93" s="6">
        <f t="shared" si="27"/>
        <v>79.448764354807381</v>
      </c>
      <c r="V93" s="6">
        <f t="shared" si="27"/>
        <v>76.637926989644669</v>
      </c>
      <c r="W93" s="6">
        <f t="shared" si="27"/>
        <v>78.492949843859762</v>
      </c>
      <c r="X93" s="6">
        <f t="shared" si="27"/>
        <v>79.487843626519563</v>
      </c>
      <c r="Y93" s="6">
        <f t="shared" si="27"/>
        <v>79.827622806626053</v>
      </c>
      <c r="Z93" s="6">
        <f t="shared" si="27"/>
        <v>79.138986510098604</v>
      </c>
      <c r="AA93" s="6">
        <f t="shared" si="27"/>
        <v>75.908325814473102</v>
      </c>
      <c r="AB93" s="6">
        <f t="shared" si="27"/>
        <v>74.710603078310228</v>
      </c>
      <c r="AC93" s="29">
        <f t="shared" ref="AC93:AC96" si="28">AB93/AA93-1</f>
        <v>-1.5778542384009553E-2</v>
      </c>
      <c r="AD93" s="29">
        <f t="shared" ref="AD93:AD96" si="29">AB93/$U93-1</f>
        <v>-5.9637947990445417E-2</v>
      </c>
      <c r="AE93" s="29">
        <f t="shared" ref="AE93:AE96" si="30">AB93/P93-1</f>
        <v>-8.7282246240722894E-2</v>
      </c>
    </row>
    <row r="94" spans="1:31" ht="24" customHeight="1" x14ac:dyDescent="0.35">
      <c r="B94" s="24" t="s">
        <v>106</v>
      </c>
      <c r="C94" s="25" t="s">
        <v>46</v>
      </c>
      <c r="D94" s="2">
        <f t="shared" ref="D94:G94" si="31">AVERAGE(D13:D21,D30:D31)</f>
        <v>100</v>
      </c>
      <c r="E94" s="2">
        <f t="shared" si="31"/>
        <v>109.42766204528029</v>
      </c>
      <c r="F94" s="2">
        <f t="shared" si="31"/>
        <v>93.307107785507341</v>
      </c>
      <c r="G94" s="2">
        <f t="shared" si="31"/>
        <v>86.040672830483814</v>
      </c>
      <c r="H94" s="2">
        <f>AVERAGE(H13:H21,H30:H31)</f>
        <v>103.83408180432001</v>
      </c>
      <c r="I94" s="2">
        <f t="shared" ref="I94:J94" si="32">AVERAGE(I13:I21,I30:I31)</f>
        <v>111.01894234725832</v>
      </c>
      <c r="J94" s="2">
        <f t="shared" si="32"/>
        <v>115.54373444080784</v>
      </c>
      <c r="K94" s="2">
        <f t="shared" ref="K94:L94" si="33">AVERAGE(K13:K21,K30:K31)</f>
        <v>115.5176465348539</v>
      </c>
      <c r="L94" s="2">
        <f t="shared" si="33"/>
        <v>116.7466973850819</v>
      </c>
      <c r="M94" s="2">
        <f t="shared" ref="M94:N94" si="34">AVERAGE(M13:M21,M30:M31)</f>
        <v>122.10705100922469</v>
      </c>
      <c r="N94" s="2">
        <f t="shared" si="34"/>
        <v>128.54120639530424</v>
      </c>
      <c r="O94" s="2">
        <f t="shared" ref="O94:P94" si="35">AVERAGE(O13:O21,O30:O31)</f>
        <v>129.08644585945447</v>
      </c>
      <c r="P94" s="2">
        <f t="shared" si="35"/>
        <v>129.15853883088769</v>
      </c>
      <c r="Q94" s="2">
        <f t="shared" ref="Q94:AB94" si="36">AVERAGE(Q13:Q21,Q30:Q31)</f>
        <v>138.77958967962977</v>
      </c>
      <c r="R94" s="2">
        <f t="shared" si="36"/>
        <v>152.22141751867349</v>
      </c>
      <c r="S94" s="2">
        <f t="shared" si="36"/>
        <v>164.88413439692187</v>
      </c>
      <c r="T94" s="2">
        <f t="shared" si="36"/>
        <v>157.08306206487529</v>
      </c>
      <c r="U94" s="2">
        <f t="shared" si="36"/>
        <v>144.81784937452778</v>
      </c>
      <c r="V94" s="2">
        <f t="shared" si="36"/>
        <v>148.54362792441873</v>
      </c>
      <c r="W94" s="2">
        <f t="shared" si="36"/>
        <v>152.0628405745602</v>
      </c>
      <c r="X94" s="2">
        <f t="shared" si="36"/>
        <v>153.26156590003157</v>
      </c>
      <c r="Y94" s="2">
        <f t="shared" si="36"/>
        <v>156.35554825583677</v>
      </c>
      <c r="Z94" s="2">
        <f t="shared" si="36"/>
        <v>154.93833477671635</v>
      </c>
      <c r="AA94" s="2">
        <f t="shared" si="36"/>
        <v>153.2113559747487</v>
      </c>
      <c r="AB94" s="2">
        <f t="shared" si="36"/>
        <v>157.74181592923952</v>
      </c>
      <c r="AC94" s="26">
        <f t="shared" si="28"/>
        <v>2.957000103332752E-2</v>
      </c>
      <c r="AD94" s="26">
        <f t="shared" si="29"/>
        <v>8.9242911771792555E-2</v>
      </c>
      <c r="AE94" s="26">
        <f t="shared" si="30"/>
        <v>0.22130381279535083</v>
      </c>
    </row>
    <row r="95" spans="1:31" ht="24" customHeight="1" x14ac:dyDescent="0.35">
      <c r="B95" s="27" t="s">
        <v>107</v>
      </c>
      <c r="C95" s="28" t="s">
        <v>46</v>
      </c>
      <c r="D95" s="6">
        <f>AVERAGE(D55:D69)</f>
        <v>100</v>
      </c>
      <c r="E95" s="6">
        <f t="shared" ref="E95" si="37">AVERAGE(E55:E69)</f>
        <v>95.223412607129617</v>
      </c>
      <c r="F95" s="6">
        <f t="shared" ref="F95:G95" si="38">AVERAGE(F55:F69)</f>
        <v>91.911410724008675</v>
      </c>
      <c r="G95" s="6">
        <f t="shared" si="38"/>
        <v>95.492637871788489</v>
      </c>
      <c r="H95" s="6">
        <f t="shared" ref="H95" si="39">AVERAGE(H55:H69)</f>
        <v>99.405969606272436</v>
      </c>
      <c r="I95" s="6">
        <f t="shared" ref="I95:J95" si="40">AVERAGE(I55:I69)</f>
        <v>92.831239085364913</v>
      </c>
      <c r="J95" s="6">
        <f t="shared" si="40"/>
        <v>92.698617761303495</v>
      </c>
      <c r="K95" s="6">
        <f t="shared" ref="K95:L95" si="41">AVERAGE(K55:K69)</f>
        <v>97.265341473438212</v>
      </c>
      <c r="L95" s="6">
        <f t="shared" si="41"/>
        <v>98.130086603726014</v>
      </c>
      <c r="M95" s="6">
        <f t="shared" ref="M95:N95" si="42">AVERAGE(M55:M69)</f>
        <v>100.40289560118102</v>
      </c>
      <c r="N95" s="6">
        <f t="shared" si="42"/>
        <v>100.49193122319497</v>
      </c>
      <c r="O95" s="6">
        <f t="shared" ref="O95:P95" si="43">AVERAGE(O55:O69)</f>
        <v>99.539249758066987</v>
      </c>
      <c r="P95" s="6">
        <f t="shared" si="43"/>
        <v>101.43913720030092</v>
      </c>
      <c r="Q95" s="6">
        <f t="shared" ref="Q95:AB95" si="44">AVERAGE(Q55:Q69)</f>
        <v>100.82237561050758</v>
      </c>
      <c r="R95" s="6">
        <f t="shared" si="44"/>
        <v>101.05425707185917</v>
      </c>
      <c r="S95" s="6">
        <f t="shared" si="44"/>
        <v>102.21731865443574</v>
      </c>
      <c r="T95" s="6">
        <f t="shared" si="44"/>
        <v>102.49531505647811</v>
      </c>
      <c r="U95" s="6">
        <f t="shared" si="44"/>
        <v>103.6056690690166</v>
      </c>
      <c r="V95" s="6">
        <f t="shared" si="44"/>
        <v>106.26353247127258</v>
      </c>
      <c r="W95" s="6">
        <f t="shared" si="44"/>
        <v>107.41153479079576</v>
      </c>
      <c r="X95" s="6">
        <f t="shared" si="44"/>
        <v>108.07651912095734</v>
      </c>
      <c r="Y95" s="6">
        <f t="shared" si="44"/>
        <v>108.74379652765472</v>
      </c>
      <c r="Z95" s="6">
        <f t="shared" si="44"/>
        <v>113.42724077271686</v>
      </c>
      <c r="AA95" s="6">
        <f t="shared" si="44"/>
        <v>113.34777100496596</v>
      </c>
      <c r="AB95" s="6">
        <f t="shared" si="44"/>
        <v>112.720688912402</v>
      </c>
      <c r="AC95" s="29">
        <f t="shared" si="28"/>
        <v>-5.532372511643735E-3</v>
      </c>
      <c r="AD95" s="29">
        <f t="shared" si="29"/>
        <v>8.7978002799378174E-2</v>
      </c>
      <c r="AE95" s="29">
        <f t="shared" si="30"/>
        <v>0.11121498095774029</v>
      </c>
    </row>
    <row r="96" spans="1:31" ht="24" customHeight="1" x14ac:dyDescent="0.35">
      <c r="B96" s="24" t="s">
        <v>108</v>
      </c>
      <c r="C96" s="25" t="s">
        <v>46</v>
      </c>
      <c r="D96" s="2"/>
      <c r="E96" s="2">
        <f t="shared" ref="E96:AB96" si="45">AVERAGE(E70:E79)</f>
        <v>100</v>
      </c>
      <c r="F96" s="2">
        <f t="shared" si="45"/>
        <v>103.54233962750627</v>
      </c>
      <c r="G96" s="2">
        <f t="shared" si="45"/>
        <v>117.72055426441099</v>
      </c>
      <c r="H96" s="2">
        <f t="shared" si="45"/>
        <v>131.98505004140097</v>
      </c>
      <c r="I96" s="2">
        <f t="shared" si="45"/>
        <v>139.68847198666637</v>
      </c>
      <c r="J96" s="2">
        <f t="shared" si="45"/>
        <v>143.63350338261517</v>
      </c>
      <c r="K96" s="2">
        <f t="shared" si="45"/>
        <v>145.88762283362158</v>
      </c>
      <c r="L96" s="2">
        <f t="shared" si="45"/>
        <v>148.8109015853434</v>
      </c>
      <c r="M96" s="2">
        <f t="shared" si="45"/>
        <v>152.50503854490353</v>
      </c>
      <c r="N96" s="2">
        <f t="shared" si="45"/>
        <v>156.25611474878124</v>
      </c>
      <c r="O96" s="2">
        <f t="shared" si="45"/>
        <v>161.38221388608019</v>
      </c>
      <c r="P96" s="2">
        <f t="shared" si="45"/>
        <v>166.22159411667539</v>
      </c>
      <c r="Q96" s="2">
        <f t="shared" si="45"/>
        <v>172.80100330259214</v>
      </c>
      <c r="R96" s="2">
        <f t="shared" si="45"/>
        <v>184.33046275463917</v>
      </c>
      <c r="S96" s="2">
        <f t="shared" si="45"/>
        <v>182.42995674384545</v>
      </c>
      <c r="T96" s="2">
        <f t="shared" si="45"/>
        <v>177.62112953264551</v>
      </c>
      <c r="U96" s="2">
        <f t="shared" si="45"/>
        <v>177.64908294012065</v>
      </c>
      <c r="V96" s="2">
        <f t="shared" si="45"/>
        <v>184.80287180890232</v>
      </c>
      <c r="W96" s="2">
        <f t="shared" si="45"/>
        <v>185.43481365279692</v>
      </c>
      <c r="X96" s="2">
        <f t="shared" si="45"/>
        <v>186.74592637627262</v>
      </c>
      <c r="Y96" s="2">
        <f t="shared" si="45"/>
        <v>189.56415882491902</v>
      </c>
      <c r="Z96" s="2">
        <f t="shared" si="45"/>
        <v>192.65021972861672</v>
      </c>
      <c r="AA96" s="2">
        <f t="shared" si="45"/>
        <v>194.06275154075948</v>
      </c>
      <c r="AB96" s="2">
        <f t="shared" si="45"/>
        <v>195.3445471773255</v>
      </c>
      <c r="AC96" s="26">
        <f t="shared" si="28"/>
        <v>6.6050575207721174E-3</v>
      </c>
      <c r="AD96" s="26">
        <f t="shared" si="29"/>
        <v>9.9609094200443282E-2</v>
      </c>
      <c r="AE96" s="26">
        <f t="shared" si="30"/>
        <v>0.17520559356570686</v>
      </c>
    </row>
    <row r="97" spans="2:31" ht="24" customHeight="1" x14ac:dyDescent="0.35">
      <c r="B97" s="30" t="s">
        <v>116</v>
      </c>
      <c r="C97" s="31" t="s">
        <v>46</v>
      </c>
      <c r="D97" s="7"/>
      <c r="E97" s="7">
        <f>AVERAGE(E92:E96)</f>
        <v>99.923978371366729</v>
      </c>
      <c r="F97" s="7">
        <f t="shared" ref="F97:AB97" si="46">AVERAGE(F92:F96)</f>
        <v>92.913539849258015</v>
      </c>
      <c r="G97" s="7">
        <f t="shared" si="46"/>
        <v>88.319272828921186</v>
      </c>
      <c r="H97" s="7">
        <f t="shared" si="46"/>
        <v>100.34327466601651</v>
      </c>
      <c r="I97" s="7">
        <f t="shared" si="46"/>
        <v>108.17963824039632</v>
      </c>
      <c r="J97" s="7">
        <f t="shared" si="46"/>
        <v>111.28177313802766</v>
      </c>
      <c r="K97" s="7">
        <f t="shared" si="46"/>
        <v>112.6132451787316</v>
      </c>
      <c r="L97" s="7">
        <f t="shared" si="46"/>
        <v>113.56484038461704</v>
      </c>
      <c r="M97" s="7">
        <f t="shared" si="46"/>
        <v>116.05314470179303</v>
      </c>
      <c r="N97" s="7">
        <f t="shared" si="46"/>
        <v>118.56075536616831</v>
      </c>
      <c r="O97" s="7">
        <f t="shared" si="46"/>
        <v>119.82688334536856</v>
      </c>
      <c r="P97" s="7">
        <f t="shared" si="46"/>
        <v>119.29477117702156</v>
      </c>
      <c r="Q97" s="7">
        <f t="shared" si="46"/>
        <v>121.91537090295074</v>
      </c>
      <c r="R97" s="7">
        <f t="shared" si="46"/>
        <v>127.75259878157605</v>
      </c>
      <c r="S97" s="7">
        <f t="shared" si="46"/>
        <v>129.47246876030115</v>
      </c>
      <c r="T97" s="7">
        <f t="shared" si="46"/>
        <v>126.15280678233148</v>
      </c>
      <c r="U97" s="7">
        <f t="shared" si="46"/>
        <v>122.82215115841696</v>
      </c>
      <c r="V97" s="7">
        <f t="shared" si="46"/>
        <v>125.2486540097273</v>
      </c>
      <c r="W97" s="7">
        <f t="shared" si="46"/>
        <v>126.87826264809128</v>
      </c>
      <c r="X97" s="7">
        <f t="shared" si="46"/>
        <v>127.85276099255893</v>
      </c>
      <c r="Y97" s="7">
        <f t="shared" si="46"/>
        <v>129.05709752974525</v>
      </c>
      <c r="Z97" s="7">
        <f t="shared" si="46"/>
        <v>130.32047546465728</v>
      </c>
      <c r="AA97" s="7">
        <f t="shared" si="46"/>
        <v>129.1978579121857</v>
      </c>
      <c r="AB97" s="7">
        <f t="shared" si="46"/>
        <v>129.90965656609237</v>
      </c>
      <c r="AC97" s="32">
        <f>AB97/AA97-1</f>
        <v>5.5093688502982907E-3</v>
      </c>
      <c r="AD97" s="32">
        <f>AB97/$U97-1</f>
        <v>5.7705432943719437E-2</v>
      </c>
      <c r="AE97" s="32">
        <f>AB97/P97-1</f>
        <v>8.8980307219998611E-2</v>
      </c>
    </row>
    <row r="111" spans="2:31" x14ac:dyDescent="0.35">
      <c r="B111" s="33"/>
      <c r="C111" s="34"/>
    </row>
  </sheetData>
  <printOptions horizontalCentered="1"/>
  <pageMargins left="0" right="0" top="0.15748031496062992" bottom="0.19685039370078741" header="0" footer="0"/>
  <pageSetup paperSize="9" scale="46" orientation="landscape" r:id="rId1"/>
  <headerFooter>
    <oddHeader>&amp;LSatınalma TR Emtia Fiyat Endeksi&amp;R&amp;D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SAFiyat_Endeks_YTD2019-07_Rev00</vt:lpstr>
      <vt:lpstr>'SAFiyat_Endeks_YTD2019-07_Rev00'!Yazdırma_Alanı</vt:lpstr>
    </vt:vector>
  </TitlesOfParts>
  <Company>Tristone Flowtech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Gurkan.Huryilmaz</dc:creator>
  <cp:lastModifiedBy>Huryilmaz, Gurkan</cp:lastModifiedBy>
  <cp:lastPrinted>2018-11-17T22:21:12Z</cp:lastPrinted>
  <dcterms:created xsi:type="dcterms:W3CDTF">2015-09-28T13:21:54Z</dcterms:created>
  <dcterms:modified xsi:type="dcterms:W3CDTF">2019-08-17T16:52:52Z</dcterms:modified>
</cp:coreProperties>
</file>